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\\esel-fs02.esel.pt\Funcionarios\Seccao Pessoal\Secção de Pessoal ESEL\ESTATISTICAS\BALANÇO SOCIAL\2022\BalancoSocial2022\"/>
    </mc:Choice>
  </mc:AlternateContent>
  <xr:revisionPtr revIDLastSave="0" documentId="13_ncr:1_{B629B30E-53EB-420F-993E-F248C5859CA5}" xr6:coauthVersionLast="47" xr6:coauthVersionMax="47" xr10:uidLastSave="{00000000-0000-0000-0000-000000000000}"/>
  <workbookProtection workbookAlgorithmName="SHA-512" workbookHashValue="7QWncjspCYXNUVJd6MNCL9zthrxsDKBf0Svdm9bXbKM5e3j/GrYEka0Gb7OfsJIm5yD7VLK7d/7p2ZBuruxVJw==" workbookSaltValue="5j52pwlImo+kZEIU/6D1Gg==" workbookSpinCount="100000" lockStructure="1"/>
  <bookViews>
    <workbookView xWindow="-23148" yWindow="-108" windowWidth="23256" windowHeight="12576" tabRatio="939" firstSheet="18" xr2:uid="{00000000-000D-0000-FFFF-FFFF00000000}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73" r:id="rId17"/>
    <sheet name="Quadro 14.1" sheetId="74" r:id="rId18"/>
    <sheet name="Quadro 15" sheetId="75" r:id="rId19"/>
    <sheet name="Quadro 16" sheetId="76" r:id="rId20"/>
    <sheet name="Quadro 17" sheetId="77" r:id="rId21"/>
    <sheet name="Quadro 18" sheetId="78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</sheet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AC50" i="72" l="1"/>
  <c r="AB50" i="72"/>
  <c r="AC49" i="72"/>
  <c r="AB49" i="72"/>
  <c r="AD49" i="72" s="1"/>
  <c r="AC48" i="72"/>
  <c r="AB48" i="72"/>
  <c r="AC47" i="72"/>
  <c r="AB47" i="72"/>
  <c r="AD47" i="72" s="1"/>
  <c r="AC46" i="72"/>
  <c r="AB46" i="72"/>
  <c r="AD46" i="72" s="1"/>
  <c r="AC45" i="72"/>
  <c r="AB45" i="72"/>
  <c r="AD45" i="72" s="1"/>
  <c r="AC44" i="72"/>
  <c r="AB44" i="72"/>
  <c r="AD44" i="72" s="1"/>
  <c r="AC43" i="72"/>
  <c r="AB43" i="72"/>
  <c r="AC42" i="72"/>
  <c r="AB42" i="72"/>
  <c r="AC41" i="72"/>
  <c r="AB41" i="72"/>
  <c r="AC40" i="72"/>
  <c r="AB40" i="72"/>
  <c r="AC39" i="72"/>
  <c r="AB39" i="72"/>
  <c r="AC38" i="72"/>
  <c r="AB38" i="72"/>
  <c r="AC37" i="72"/>
  <c r="AB37" i="72"/>
  <c r="AD37" i="72" s="1"/>
  <c r="AC36" i="72"/>
  <c r="AD36" i="72" s="1"/>
  <c r="AB36" i="72"/>
  <c r="AC35" i="72"/>
  <c r="AB35" i="72"/>
  <c r="AC34" i="72"/>
  <c r="AB34" i="72"/>
  <c r="AC33" i="72"/>
  <c r="AB33" i="72"/>
  <c r="AD33" i="72" s="1"/>
  <c r="AC32" i="72"/>
  <c r="AD32" i="72" s="1"/>
  <c r="AB32" i="72"/>
  <c r="AC31" i="72"/>
  <c r="AB31" i="72"/>
  <c r="AC30" i="72"/>
  <c r="AB30" i="72"/>
  <c r="AC29" i="72"/>
  <c r="AB29" i="72"/>
  <c r="AD29" i="72" s="1"/>
  <c r="AC28" i="72"/>
  <c r="AB28" i="72"/>
  <c r="AD28" i="72" s="1"/>
  <c r="AC27" i="72"/>
  <c r="AB27" i="72"/>
  <c r="AC26" i="72"/>
  <c r="AB26" i="72"/>
  <c r="AD26" i="72" s="1"/>
  <c r="AC25" i="72"/>
  <c r="AB25" i="72"/>
  <c r="AC24" i="72"/>
  <c r="AB24" i="72"/>
  <c r="AC23" i="72"/>
  <c r="AB23" i="72"/>
  <c r="AC22" i="72"/>
  <c r="AB22" i="72"/>
  <c r="AD21" i="72"/>
  <c r="AC21" i="72"/>
  <c r="AB21" i="72"/>
  <c r="AC20" i="72"/>
  <c r="AB20" i="72"/>
  <c r="AD20" i="72" s="1"/>
  <c r="AC19" i="72"/>
  <c r="AB19" i="72"/>
  <c r="AD19" i="72" s="1"/>
  <c r="AC18" i="72"/>
  <c r="AB18" i="72"/>
  <c r="AD18" i="72" s="1"/>
  <c r="AC17" i="72"/>
  <c r="AB17" i="72"/>
  <c r="AD17" i="72" s="1"/>
  <c r="AC16" i="72"/>
  <c r="AB16" i="72"/>
  <c r="AC15" i="72"/>
  <c r="AB15" i="72"/>
  <c r="AC14" i="72"/>
  <c r="AB14" i="72"/>
  <c r="AC13" i="72"/>
  <c r="AB13" i="72"/>
  <c r="AC12" i="72"/>
  <c r="AB12" i="72"/>
  <c r="AC11" i="72"/>
  <c r="AB11" i="72"/>
  <c r="AC10" i="72"/>
  <c r="AB10" i="72"/>
  <c r="AC9" i="72"/>
  <c r="AB9" i="72"/>
  <c r="AC8" i="72"/>
  <c r="AB8" i="72"/>
  <c r="AC7" i="72"/>
  <c r="AB7" i="72"/>
  <c r="AD7" i="72" s="1"/>
  <c r="S51" i="72"/>
  <c r="R51" i="72"/>
  <c r="O51" i="72"/>
  <c r="N51" i="72"/>
  <c r="Q51" i="72"/>
  <c r="P51" i="72"/>
  <c r="M51" i="72"/>
  <c r="L51" i="72"/>
  <c r="AD24" i="72" l="1"/>
  <c r="AD15" i="72"/>
  <c r="AD22" i="72"/>
  <c r="AD14" i="72"/>
  <c r="AD13" i="72"/>
  <c r="AD11" i="72"/>
  <c r="AD9" i="72"/>
  <c r="AD8" i="72"/>
  <c r="AD40" i="72"/>
  <c r="AD12" i="72"/>
  <c r="AD23" i="72"/>
  <c r="AD27" i="72"/>
  <c r="AD30" i="72"/>
  <c r="AD34" i="72"/>
  <c r="AD41" i="72"/>
  <c r="AD48" i="72"/>
  <c r="AD16" i="72"/>
  <c r="AD31" i="72"/>
  <c r="AD35" i="72"/>
  <c r="AD38" i="72"/>
  <c r="AD42" i="72"/>
  <c r="AD50" i="72"/>
  <c r="AD10" i="72"/>
  <c r="AD25" i="72"/>
  <c r="AD39" i="72"/>
  <c r="AD43" i="72"/>
  <c r="C319" i="76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D51" i="72" l="1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A54" i="2" l="1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34" i="78"/>
  <c r="B54" i="78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32"/>
  <c r="Z47" i="32" s="1"/>
  <c r="X6" i="32"/>
  <c r="Y6" i="63" s="1"/>
  <c r="Y6" i="32"/>
  <c r="AF9" i="72" s="1"/>
  <c r="X7" i="32"/>
  <c r="Y7" i="32"/>
  <c r="Z7" i="32" s="1"/>
  <c r="X8" i="32"/>
  <c r="S8" i="71" s="1"/>
  <c r="Y8" i="32"/>
  <c r="X9" i="32"/>
  <c r="Y9" i="32"/>
  <c r="Z9" i="32" s="1"/>
  <c r="AG12" i="72" s="1"/>
  <c r="X10" i="32"/>
  <c r="Y10" i="63" s="1"/>
  <c r="Y10" i="32"/>
  <c r="X10" i="62" s="1"/>
  <c r="X11" i="32"/>
  <c r="Y11" i="32"/>
  <c r="AD11" i="61" s="1"/>
  <c r="X12" i="32"/>
  <c r="Y12" i="63" s="1"/>
  <c r="Y12" i="32"/>
  <c r="AF15" i="72" s="1"/>
  <c r="X13" i="32"/>
  <c r="Y13" i="32"/>
  <c r="X14" i="32"/>
  <c r="Y14" i="32"/>
  <c r="AF17" i="72" s="1"/>
  <c r="X15" i="32"/>
  <c r="Y15" i="32"/>
  <c r="Z15" i="32" s="1"/>
  <c r="AG18" i="72" s="1"/>
  <c r="X16" i="32"/>
  <c r="S16" i="71" s="1"/>
  <c r="Y16" i="32"/>
  <c r="X17" i="32"/>
  <c r="Y17" i="32"/>
  <c r="X18" i="32"/>
  <c r="W18" i="62" s="1"/>
  <c r="Y18" i="32"/>
  <c r="X19" i="32"/>
  <c r="S19" i="71" s="1"/>
  <c r="Y19" i="32"/>
  <c r="Z19" i="63" s="1"/>
  <c r="X20" i="32"/>
  <c r="Y20" i="63" s="1"/>
  <c r="Y20" i="32"/>
  <c r="X21" i="32"/>
  <c r="Y21" i="32"/>
  <c r="Z21" i="32" s="1"/>
  <c r="AG24" i="72" s="1"/>
  <c r="X22" i="32"/>
  <c r="W22" i="62" s="1"/>
  <c r="Y22" i="32"/>
  <c r="T22" i="71" s="1"/>
  <c r="X23" i="32"/>
  <c r="Y23" i="32"/>
  <c r="Z23" i="32" s="1"/>
  <c r="AG26" i="72" s="1"/>
  <c r="X24" i="32"/>
  <c r="Y24" i="63" s="1"/>
  <c r="Y24" i="32"/>
  <c r="X25" i="32"/>
  <c r="Y25" i="32"/>
  <c r="X26" i="32"/>
  <c r="W26" i="62" s="1"/>
  <c r="Y26" i="32"/>
  <c r="X27" i="32"/>
  <c r="Y27" i="32"/>
  <c r="Z27" i="32" s="1"/>
  <c r="U27" i="71" s="1"/>
  <c r="X28" i="32"/>
  <c r="Y28" i="63" s="1"/>
  <c r="Y28" i="32"/>
  <c r="AF31" i="72" s="1"/>
  <c r="X29" i="32"/>
  <c r="Y29" i="32"/>
  <c r="X30" i="32"/>
  <c r="W30" i="62" s="1"/>
  <c r="Y30" i="32"/>
  <c r="X31" i="32"/>
  <c r="Y31" i="32"/>
  <c r="Z31" i="32" s="1"/>
  <c r="U31" i="71" s="1"/>
  <c r="X32" i="32"/>
  <c r="Y32" i="63" s="1"/>
  <c r="Y32" i="32"/>
  <c r="T32" i="71" s="1"/>
  <c r="X33" i="32"/>
  <c r="Y33" i="32"/>
  <c r="Z33" i="32" s="1"/>
  <c r="X34" i="32"/>
  <c r="W34" i="62" s="1"/>
  <c r="Y34" i="32"/>
  <c r="AF37" i="72" s="1"/>
  <c r="X35" i="32"/>
  <c r="Y35" i="32"/>
  <c r="Z35" i="63" s="1"/>
  <c r="X36" i="32"/>
  <c r="Y36" i="63" s="1"/>
  <c r="Y36" i="32"/>
  <c r="Z36" i="63" s="1"/>
  <c r="X37" i="32"/>
  <c r="Y37" i="32"/>
  <c r="Z37" i="32" s="1"/>
  <c r="U37" i="71" s="1"/>
  <c r="X38" i="32"/>
  <c r="W38" i="62" s="1"/>
  <c r="Y38" i="32"/>
  <c r="T38" i="71" s="1"/>
  <c r="X39" i="32"/>
  <c r="Y39" i="32"/>
  <c r="Z39" i="32" s="1"/>
  <c r="AG42" i="72" s="1"/>
  <c r="X40" i="32"/>
  <c r="Y40" i="63" s="1"/>
  <c r="Y40" i="32"/>
  <c r="X40" i="62" s="1"/>
  <c r="X41" i="32"/>
  <c r="Y41" i="32"/>
  <c r="X42" i="32"/>
  <c r="W42" i="62" s="1"/>
  <c r="Y42" i="32"/>
  <c r="Z42" i="63" s="1"/>
  <c r="X43" i="32"/>
  <c r="Y43" i="32"/>
  <c r="Z43" i="32" s="1"/>
  <c r="U43" i="71" s="1"/>
  <c r="X44" i="32"/>
  <c r="S44" i="71" s="1"/>
  <c r="Y44" i="32"/>
  <c r="Z44" i="32" s="1"/>
  <c r="AG47" i="72" s="1"/>
  <c r="X45" i="32"/>
  <c r="Y45" i="32"/>
  <c r="Z45" i="32" s="1"/>
  <c r="AG48" i="72" s="1"/>
  <c r="X46" i="32"/>
  <c r="Y46" i="63" s="1"/>
  <c r="Y46" i="32"/>
  <c r="Y5" i="32"/>
  <c r="X5" i="32"/>
  <c r="Z5" i="32" s="1"/>
  <c r="AG8" i="72" s="1"/>
  <c r="Y4" i="32"/>
  <c r="AF7" i="72" s="1"/>
  <c r="X4" i="32"/>
  <c r="Y4" i="63" s="1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C5" i="79"/>
  <c r="I4" i="79"/>
  <c r="C4" i="79"/>
  <c r="B66" i="78"/>
  <c r="B8" i="78" s="1"/>
  <c r="B7" i="78"/>
  <c r="B5" i="78"/>
  <c r="C29" i="77"/>
  <c r="B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C67" i="76"/>
  <c r="B67" i="76"/>
  <c r="C53" i="76"/>
  <c r="B53" i="76"/>
  <c r="C39" i="76"/>
  <c r="B39" i="76"/>
  <c r="C25" i="76"/>
  <c r="B25" i="76"/>
  <c r="C11" i="76"/>
  <c r="B11" i="76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C47" i="75"/>
  <c r="AB47" i="75"/>
  <c r="AC46" i="75"/>
  <c r="AB46" i="75"/>
  <c r="AC45" i="75"/>
  <c r="AB45" i="75"/>
  <c r="AC44" i="75"/>
  <c r="AB44" i="75"/>
  <c r="AC43" i="75"/>
  <c r="AB43" i="75"/>
  <c r="AC42" i="75"/>
  <c r="AB42" i="75"/>
  <c r="AC41" i="75"/>
  <c r="AB41" i="75"/>
  <c r="AC40" i="75"/>
  <c r="AB40" i="75"/>
  <c r="AC39" i="75"/>
  <c r="AB39" i="75"/>
  <c r="AC38" i="75"/>
  <c r="AB38" i="75"/>
  <c r="AC37" i="75"/>
  <c r="AB37" i="75"/>
  <c r="AC36" i="75"/>
  <c r="AB36" i="75"/>
  <c r="AC35" i="75"/>
  <c r="AB35" i="75"/>
  <c r="AC34" i="75"/>
  <c r="AB34" i="75"/>
  <c r="AC33" i="75"/>
  <c r="AB33" i="75"/>
  <c r="AC32" i="75"/>
  <c r="AB32" i="75"/>
  <c r="AC31" i="75"/>
  <c r="AB31" i="75"/>
  <c r="AC30" i="75"/>
  <c r="AB30" i="75"/>
  <c r="AC29" i="75"/>
  <c r="AB29" i="75"/>
  <c r="AC28" i="75"/>
  <c r="AB28" i="75"/>
  <c r="AC27" i="75"/>
  <c r="AB27" i="75"/>
  <c r="AC26" i="75"/>
  <c r="AB26" i="75"/>
  <c r="AC25" i="75"/>
  <c r="AB25" i="75"/>
  <c r="AC24" i="75"/>
  <c r="AB24" i="75"/>
  <c r="AC23" i="75"/>
  <c r="AB23" i="75"/>
  <c r="AC22" i="75"/>
  <c r="AB22" i="75"/>
  <c r="AC21" i="75"/>
  <c r="AB21" i="75"/>
  <c r="AC20" i="75"/>
  <c r="AB20" i="75"/>
  <c r="AC19" i="75"/>
  <c r="AB19" i="75"/>
  <c r="AC18" i="75"/>
  <c r="AB18" i="75"/>
  <c r="AC17" i="75"/>
  <c r="AB17" i="75"/>
  <c r="AC16" i="75"/>
  <c r="AB16" i="75"/>
  <c r="AC15" i="75"/>
  <c r="AB15" i="75"/>
  <c r="AC14" i="75"/>
  <c r="AB14" i="75"/>
  <c r="AC13" i="75"/>
  <c r="AB13" i="75"/>
  <c r="AC12" i="75"/>
  <c r="AB12" i="75"/>
  <c r="AC11" i="75"/>
  <c r="AB11" i="75"/>
  <c r="AC10" i="75"/>
  <c r="AB10" i="75"/>
  <c r="AC9" i="75"/>
  <c r="AB9" i="75"/>
  <c r="AC8" i="75"/>
  <c r="AB8" i="75"/>
  <c r="AC7" i="75"/>
  <c r="AB7" i="75"/>
  <c r="AC6" i="75"/>
  <c r="AB6" i="75"/>
  <c r="AC5" i="75"/>
  <c r="AB5" i="75"/>
  <c r="AC4" i="75"/>
  <c r="AB4" i="75"/>
  <c r="E48" i="74"/>
  <c r="D48" i="74"/>
  <c r="C48" i="74"/>
  <c r="B48" i="74"/>
  <c r="G47" i="74"/>
  <c r="F47" i="74"/>
  <c r="G46" i="74"/>
  <c r="F46" i="74"/>
  <c r="G45" i="74"/>
  <c r="F45" i="74"/>
  <c r="H45" i="74" s="1"/>
  <c r="G44" i="74"/>
  <c r="F44" i="74"/>
  <c r="G43" i="74"/>
  <c r="F43" i="74"/>
  <c r="G42" i="74"/>
  <c r="F42" i="74"/>
  <c r="G41" i="74"/>
  <c r="F41" i="74"/>
  <c r="H41" i="74" s="1"/>
  <c r="G40" i="74"/>
  <c r="F40" i="74"/>
  <c r="G39" i="74"/>
  <c r="F39" i="74"/>
  <c r="G38" i="74"/>
  <c r="F38" i="74"/>
  <c r="G37" i="74"/>
  <c r="F37" i="74"/>
  <c r="H37" i="74" s="1"/>
  <c r="G36" i="74"/>
  <c r="F36" i="74"/>
  <c r="G35" i="74"/>
  <c r="F35" i="74"/>
  <c r="G34" i="74"/>
  <c r="F34" i="74"/>
  <c r="G33" i="74"/>
  <c r="F33" i="74"/>
  <c r="H33" i="74" s="1"/>
  <c r="G32" i="74"/>
  <c r="F32" i="74"/>
  <c r="G31" i="74"/>
  <c r="F31" i="74"/>
  <c r="G30" i="74"/>
  <c r="F30" i="74"/>
  <c r="G29" i="74"/>
  <c r="F29" i="74"/>
  <c r="H29" i="74" s="1"/>
  <c r="G28" i="74"/>
  <c r="F28" i="74"/>
  <c r="G27" i="74"/>
  <c r="F27" i="74"/>
  <c r="G26" i="74"/>
  <c r="F26" i="74"/>
  <c r="G25" i="74"/>
  <c r="F25" i="74"/>
  <c r="G24" i="74"/>
  <c r="F24" i="74"/>
  <c r="G23" i="74"/>
  <c r="F23" i="74"/>
  <c r="G22" i="74"/>
  <c r="F22" i="74"/>
  <c r="G21" i="74"/>
  <c r="F21" i="74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K48" i="73"/>
  <c r="J48" i="73"/>
  <c r="I48" i="73"/>
  <c r="H48" i="73"/>
  <c r="G48" i="73"/>
  <c r="F48" i="73"/>
  <c r="E48" i="73"/>
  <c r="D48" i="73"/>
  <c r="C48" i="73"/>
  <c r="B48" i="73"/>
  <c r="M47" i="73"/>
  <c r="L47" i="73"/>
  <c r="M46" i="73"/>
  <c r="L46" i="73"/>
  <c r="M45" i="73"/>
  <c r="L45" i="73"/>
  <c r="M44" i="73"/>
  <c r="L44" i="73"/>
  <c r="M43" i="73"/>
  <c r="L43" i="73"/>
  <c r="M42" i="73"/>
  <c r="L42" i="73"/>
  <c r="M41" i="73"/>
  <c r="L41" i="73"/>
  <c r="M40" i="73"/>
  <c r="L40" i="73"/>
  <c r="M39" i="73"/>
  <c r="L39" i="73"/>
  <c r="M38" i="73"/>
  <c r="L38" i="73"/>
  <c r="M37" i="73"/>
  <c r="L37" i="73"/>
  <c r="M36" i="73"/>
  <c r="L36" i="73"/>
  <c r="M35" i="73"/>
  <c r="L35" i="73"/>
  <c r="M34" i="73"/>
  <c r="L34" i="73"/>
  <c r="M33" i="73"/>
  <c r="L33" i="73"/>
  <c r="M32" i="73"/>
  <c r="L32" i="73"/>
  <c r="M31" i="73"/>
  <c r="L31" i="73"/>
  <c r="M30" i="73"/>
  <c r="L30" i="73"/>
  <c r="M29" i="73"/>
  <c r="L29" i="73"/>
  <c r="M28" i="73"/>
  <c r="L28" i="73"/>
  <c r="M27" i="73"/>
  <c r="L27" i="73"/>
  <c r="M26" i="73"/>
  <c r="L26" i="73"/>
  <c r="M25" i="73"/>
  <c r="L25" i="73"/>
  <c r="M24" i="73"/>
  <c r="L24" i="73"/>
  <c r="M23" i="73"/>
  <c r="L23" i="73"/>
  <c r="M22" i="73"/>
  <c r="L22" i="73"/>
  <c r="M21" i="73"/>
  <c r="L21" i="73"/>
  <c r="M20" i="73"/>
  <c r="L20" i="73"/>
  <c r="M19" i="73"/>
  <c r="L19" i="73"/>
  <c r="M18" i="73"/>
  <c r="L18" i="73"/>
  <c r="M17" i="73"/>
  <c r="L17" i="73"/>
  <c r="M16" i="73"/>
  <c r="L16" i="73"/>
  <c r="M15" i="73"/>
  <c r="L15" i="73"/>
  <c r="M14" i="73"/>
  <c r="L14" i="73"/>
  <c r="M13" i="73"/>
  <c r="L13" i="73"/>
  <c r="M12" i="73"/>
  <c r="L12" i="73"/>
  <c r="M11" i="73"/>
  <c r="L11" i="73"/>
  <c r="M10" i="73"/>
  <c r="L10" i="73"/>
  <c r="N10" i="73" s="1"/>
  <c r="M9" i="73"/>
  <c r="L9" i="73"/>
  <c r="M8" i="73"/>
  <c r="L8" i="73"/>
  <c r="M7" i="73"/>
  <c r="L7" i="73"/>
  <c r="M6" i="73"/>
  <c r="L6" i="73"/>
  <c r="M5" i="73"/>
  <c r="L5" i="73"/>
  <c r="M4" i="73"/>
  <c r="L4" i="73"/>
  <c r="AA51" i="72"/>
  <c r="Z51" i="72"/>
  <c r="Y51" i="72"/>
  <c r="X51" i="72"/>
  <c r="W51" i="72"/>
  <c r="V51" i="72"/>
  <c r="U51" i="72"/>
  <c r="T51" i="72"/>
  <c r="K51" i="72"/>
  <c r="J51" i="72"/>
  <c r="I51" i="72"/>
  <c r="H51" i="72"/>
  <c r="G51" i="72"/>
  <c r="F51" i="72"/>
  <c r="C51" i="72"/>
  <c r="B51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Q45" i="71"/>
  <c r="P45" i="71"/>
  <c r="R45" i="71" s="1"/>
  <c r="Q44" i="71"/>
  <c r="P44" i="71"/>
  <c r="Q43" i="71"/>
  <c r="P43" i="71"/>
  <c r="R43" i="71" s="1"/>
  <c r="Q42" i="71"/>
  <c r="P42" i="71"/>
  <c r="Q41" i="71"/>
  <c r="P41" i="71"/>
  <c r="R41" i="71" s="1"/>
  <c r="Q40" i="71"/>
  <c r="P40" i="71"/>
  <c r="Q39" i="71"/>
  <c r="P39" i="71"/>
  <c r="R39" i="71" s="1"/>
  <c r="Q38" i="71"/>
  <c r="P38" i="71"/>
  <c r="Q37" i="71"/>
  <c r="P37" i="71"/>
  <c r="R37" i="71" s="1"/>
  <c r="Q36" i="71"/>
  <c r="P36" i="71"/>
  <c r="Q35" i="71"/>
  <c r="P35" i="71"/>
  <c r="Q34" i="71"/>
  <c r="P34" i="71"/>
  <c r="Q33" i="71"/>
  <c r="P33" i="71"/>
  <c r="R33" i="71" s="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R25" i="71" s="1"/>
  <c r="Q24" i="71"/>
  <c r="P24" i="71"/>
  <c r="Q23" i="71"/>
  <c r="P23" i="71"/>
  <c r="Q22" i="71"/>
  <c r="P22" i="71"/>
  <c r="Q21" i="71"/>
  <c r="P21" i="71"/>
  <c r="Q20" i="71"/>
  <c r="P20" i="71"/>
  <c r="Q19" i="71"/>
  <c r="P19" i="71"/>
  <c r="Q18" i="71"/>
  <c r="P18" i="71"/>
  <c r="Q17" i="71"/>
  <c r="P17" i="71"/>
  <c r="R17" i="71" s="1"/>
  <c r="Q16" i="71"/>
  <c r="P16" i="71"/>
  <c r="Q15" i="71"/>
  <c r="P15" i="71"/>
  <c r="R15" i="71" s="1"/>
  <c r="Q14" i="71"/>
  <c r="P14" i="71"/>
  <c r="Q13" i="71"/>
  <c r="P13" i="71"/>
  <c r="R13" i="71" s="1"/>
  <c r="Q12" i="71"/>
  <c r="P12" i="71"/>
  <c r="Q11" i="71"/>
  <c r="P11" i="71"/>
  <c r="Q10" i="71"/>
  <c r="P10" i="71"/>
  <c r="Q9" i="71"/>
  <c r="P9" i="71"/>
  <c r="R9" i="71" s="1"/>
  <c r="Q8" i="71"/>
  <c r="P8" i="71"/>
  <c r="Q7" i="71"/>
  <c r="P7" i="71"/>
  <c r="R7" i="71" s="1"/>
  <c r="Q6" i="71"/>
  <c r="P6" i="71"/>
  <c r="Q5" i="71"/>
  <c r="P5" i="71"/>
  <c r="R5" i="71" s="1"/>
  <c r="Q4" i="71"/>
  <c r="P4" i="71"/>
  <c r="R4" i="71" s="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L45" i="70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N10" i="70" s="1"/>
  <c r="M9" i="70"/>
  <c r="L9" i="70"/>
  <c r="M8" i="70"/>
  <c r="L8" i="70"/>
  <c r="M7" i="70"/>
  <c r="L7" i="70"/>
  <c r="M6" i="70"/>
  <c r="L6" i="70"/>
  <c r="M5" i="70"/>
  <c r="L5" i="70"/>
  <c r="M4" i="70"/>
  <c r="L4" i="70"/>
  <c r="N4" i="70" s="1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F47" i="68" s="1"/>
  <c r="AE46" i="68"/>
  <c r="AD46" i="68"/>
  <c r="AE45" i="68"/>
  <c r="AD45" i="68"/>
  <c r="AE44" i="68"/>
  <c r="AD44" i="68"/>
  <c r="AE43" i="68"/>
  <c r="AD43" i="68"/>
  <c r="AE42" i="68"/>
  <c r="AD42" i="68"/>
  <c r="AE41" i="68"/>
  <c r="AD41" i="68"/>
  <c r="AE40" i="68"/>
  <c r="AD40" i="68"/>
  <c r="AE39" i="68"/>
  <c r="AD39" i="68"/>
  <c r="AE38" i="68"/>
  <c r="AD38" i="68"/>
  <c r="AE37" i="68"/>
  <c r="AD37" i="68"/>
  <c r="AE36" i="68"/>
  <c r="AD36" i="68"/>
  <c r="AE35" i="68"/>
  <c r="AD35" i="68"/>
  <c r="AF35" i="68" s="1"/>
  <c r="AE34" i="68"/>
  <c r="AD34" i="68"/>
  <c r="AE33" i="68"/>
  <c r="AD33" i="68"/>
  <c r="AE32" i="68"/>
  <c r="AD32" i="68"/>
  <c r="AE31" i="68"/>
  <c r="AD31" i="68"/>
  <c r="AF31" i="68" s="1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Z44" i="67" s="1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Z36" i="67" s="1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Z28" i="67" s="1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Q46" i="66"/>
  <c r="P46" i="66"/>
  <c r="Q45" i="66"/>
  <c r="P45" i="66"/>
  <c r="Q44" i="66"/>
  <c r="P44" i="66"/>
  <c r="Q43" i="66"/>
  <c r="P43" i="66"/>
  <c r="Q42" i="66"/>
  <c r="P42" i="66"/>
  <c r="Q41" i="66"/>
  <c r="P41" i="66"/>
  <c r="Q40" i="66"/>
  <c r="P40" i="66"/>
  <c r="Q39" i="66"/>
  <c r="P39" i="66"/>
  <c r="Q38" i="66"/>
  <c r="P38" i="66"/>
  <c r="Q37" i="66"/>
  <c r="P37" i="66"/>
  <c r="Q36" i="66"/>
  <c r="P36" i="66"/>
  <c r="Q35" i="66"/>
  <c r="R35" i="66" s="1"/>
  <c r="P35" i="66"/>
  <c r="Q34" i="66"/>
  <c r="P34" i="66"/>
  <c r="Q33" i="66"/>
  <c r="P33" i="66"/>
  <c r="Q32" i="66"/>
  <c r="P32" i="66"/>
  <c r="Q31" i="66"/>
  <c r="P31" i="66"/>
  <c r="Q30" i="66"/>
  <c r="P30" i="66"/>
  <c r="Q29" i="66"/>
  <c r="P29" i="66"/>
  <c r="Q28" i="66"/>
  <c r="P28" i="66"/>
  <c r="Q27" i="66"/>
  <c r="P27" i="66"/>
  <c r="Q26" i="66"/>
  <c r="P26" i="66"/>
  <c r="Q25" i="66"/>
  <c r="P25" i="66"/>
  <c r="Q24" i="66"/>
  <c r="P24" i="66"/>
  <c r="Q23" i="66"/>
  <c r="P23" i="66"/>
  <c r="Q22" i="66"/>
  <c r="P22" i="66"/>
  <c r="Q21" i="66"/>
  <c r="P21" i="66"/>
  <c r="Q20" i="66"/>
  <c r="P20" i="66"/>
  <c r="Q19" i="66"/>
  <c r="R19" i="66" s="1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A52" i="65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I4" i="64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X40" i="63" s="1"/>
  <c r="W39" i="63"/>
  <c r="V39" i="63"/>
  <c r="W38" i="63"/>
  <c r="V38" i="63"/>
  <c r="W37" i="63"/>
  <c r="V37" i="63"/>
  <c r="W36" i="63"/>
  <c r="V36" i="63"/>
  <c r="X36" i="63" s="1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X23" i="63" s="1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V13" i="63"/>
  <c r="W12" i="63"/>
  <c r="V12" i="63"/>
  <c r="W11" i="63"/>
  <c r="X11" i="63" s="1"/>
  <c r="V11" i="63"/>
  <c r="W10" i="63"/>
  <c r="V10" i="63"/>
  <c r="W9" i="63"/>
  <c r="V9" i="63"/>
  <c r="W8" i="63"/>
  <c r="V8" i="63"/>
  <c r="W7" i="63"/>
  <c r="V7" i="63"/>
  <c r="W6" i="63"/>
  <c r="X6" i="63" s="1"/>
  <c r="V6" i="63"/>
  <c r="W5" i="63"/>
  <c r="V5" i="63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U22" i="62"/>
  <c r="T22" i="62"/>
  <c r="U21" i="62"/>
  <c r="T21" i="62"/>
  <c r="U20" i="62"/>
  <c r="T20" i="62"/>
  <c r="U19" i="62"/>
  <c r="T19" i="62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B39" i="61" s="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Z24" i="6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AA53" i="63" s="1"/>
  <c r="Z17" i="32"/>
  <c r="Y17" i="62" s="1"/>
  <c r="Z29" i="32"/>
  <c r="U29" i="71" s="1"/>
  <c r="Z13" i="32"/>
  <c r="AG16" i="72" s="1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Z41" i="32"/>
  <c r="AG44" i="72" s="1"/>
  <c r="Z25" i="32"/>
  <c r="A2" i="2"/>
  <c r="AF23" i="68"/>
  <c r="AF27" i="68"/>
  <c r="AF39" i="68"/>
  <c r="AF43" i="68"/>
  <c r="R11" i="71"/>
  <c r="R18" i="71"/>
  <c r="R35" i="71"/>
  <c r="N14" i="73"/>
  <c r="H21" i="74"/>
  <c r="H25" i="74"/>
  <c r="AD5" i="75"/>
  <c r="AD9" i="75"/>
  <c r="AD13" i="75"/>
  <c r="AD17" i="75"/>
  <c r="N4" i="73"/>
  <c r="AE31" i="61"/>
  <c r="U23" i="71"/>
  <c r="Y23" i="62"/>
  <c r="AG40" i="72"/>
  <c r="AA37" i="63"/>
  <c r="AE37" i="61"/>
  <c r="AA21" i="63"/>
  <c r="AE21" i="61"/>
  <c r="Y9" i="62"/>
  <c r="AG50" i="72"/>
  <c r="U47" i="71"/>
  <c r="AA47" i="63"/>
  <c r="Y47" i="62"/>
  <c r="AE47" i="61"/>
  <c r="Y29" i="62"/>
  <c r="AE27" i="61"/>
  <c r="U5" i="71"/>
  <c r="Y5" i="62"/>
  <c r="U45" i="71"/>
  <c r="Y45" i="62"/>
  <c r="AF50" i="72"/>
  <c r="T47" i="71"/>
  <c r="Z47" i="63"/>
  <c r="X47" i="62"/>
  <c r="AD47" i="61"/>
  <c r="AF48" i="72"/>
  <c r="T45" i="71"/>
  <c r="Z45" i="63"/>
  <c r="X45" i="62"/>
  <c r="AD45" i="61"/>
  <c r="T15" i="71"/>
  <c r="Z15" i="63"/>
  <c r="X15" i="62"/>
  <c r="AF10" i="72"/>
  <c r="T7" i="71"/>
  <c r="AF8" i="72"/>
  <c r="T5" i="71"/>
  <c r="Z5" i="63"/>
  <c r="X5" i="62"/>
  <c r="AD5" i="61"/>
  <c r="AE48" i="72"/>
  <c r="S45" i="71"/>
  <c r="Y45" i="63"/>
  <c r="W45" i="62"/>
  <c r="AC45" i="61"/>
  <c r="AE44" i="72"/>
  <c r="S41" i="71"/>
  <c r="Y41" i="63"/>
  <c r="W41" i="62"/>
  <c r="AC41" i="61"/>
  <c r="AE42" i="72"/>
  <c r="S39" i="71"/>
  <c r="Y39" i="63"/>
  <c r="W39" i="62"/>
  <c r="AC39" i="61"/>
  <c r="S38" i="71"/>
  <c r="Y38" i="63"/>
  <c r="AE36" i="72"/>
  <c r="S33" i="71"/>
  <c r="Y33" i="63"/>
  <c r="W33" i="62"/>
  <c r="AC33" i="61"/>
  <c r="AE34" i="72"/>
  <c r="S31" i="71"/>
  <c r="Y31" i="63"/>
  <c r="W31" i="62"/>
  <c r="AC31" i="61"/>
  <c r="Y30" i="63"/>
  <c r="AE28" i="72"/>
  <c r="S25" i="71"/>
  <c r="Y25" i="63"/>
  <c r="W25" i="62"/>
  <c r="AC25" i="61"/>
  <c r="AE26" i="72"/>
  <c r="S23" i="71"/>
  <c r="Y23" i="63"/>
  <c r="W23" i="62"/>
  <c r="AC23" i="61"/>
  <c r="AE18" i="72"/>
  <c r="S15" i="71"/>
  <c r="Y15" i="63"/>
  <c r="W15" i="62"/>
  <c r="AC15" i="61"/>
  <c r="AE16" i="72"/>
  <c r="S13" i="71"/>
  <c r="Y13" i="63"/>
  <c r="W13" i="62"/>
  <c r="AC13" i="61"/>
  <c r="AE13" i="72"/>
  <c r="S10" i="71"/>
  <c r="AE10" i="72"/>
  <c r="S7" i="71"/>
  <c r="Y7" i="63"/>
  <c r="W7" i="62"/>
  <c r="AC7" i="61"/>
  <c r="AE8" i="72"/>
  <c r="AG36" i="72"/>
  <c r="U33" i="71"/>
  <c r="AA33" i="63"/>
  <c r="Y33" i="62"/>
  <c r="AE33" i="61"/>
  <c r="Y41" i="62"/>
  <c r="X43" i="62"/>
  <c r="AD43" i="61"/>
  <c r="AF44" i="72"/>
  <c r="T41" i="71"/>
  <c r="Z41" i="63"/>
  <c r="X41" i="62"/>
  <c r="AD41" i="61"/>
  <c r="T39" i="71"/>
  <c r="Z39" i="63"/>
  <c r="X39" i="62"/>
  <c r="AF40" i="72"/>
  <c r="T37" i="71"/>
  <c r="Z37" i="63"/>
  <c r="X37" i="62"/>
  <c r="AD37" i="61"/>
  <c r="AF38" i="72"/>
  <c r="T35" i="71"/>
  <c r="AF36" i="72"/>
  <c r="T33" i="71"/>
  <c r="Z33" i="63"/>
  <c r="X33" i="62"/>
  <c r="AD33" i="61"/>
  <c r="AF32" i="72"/>
  <c r="T29" i="71"/>
  <c r="Z29" i="63"/>
  <c r="X29" i="62"/>
  <c r="AD29" i="61"/>
  <c r="X27" i="62"/>
  <c r="AD27" i="61"/>
  <c r="AF28" i="72"/>
  <c r="T25" i="71"/>
  <c r="Z25" i="63"/>
  <c r="X25" i="62"/>
  <c r="AD25" i="61"/>
  <c r="T23" i="71"/>
  <c r="Z23" i="63"/>
  <c r="X23" i="62"/>
  <c r="AF24" i="72"/>
  <c r="T21" i="71"/>
  <c r="Z21" i="63"/>
  <c r="X21" i="62"/>
  <c r="AD21" i="61"/>
  <c r="AF22" i="72"/>
  <c r="T19" i="71"/>
  <c r="AF20" i="72"/>
  <c r="T17" i="71"/>
  <c r="Z17" i="63"/>
  <c r="X17" i="62"/>
  <c r="AD17" i="61"/>
  <c r="AF16" i="72"/>
  <c r="T13" i="71"/>
  <c r="Z13" i="63"/>
  <c r="X13" i="62"/>
  <c r="AD13" i="61"/>
  <c r="AF12" i="72"/>
  <c r="T9" i="71"/>
  <c r="Z9" i="63"/>
  <c r="X9" i="62"/>
  <c r="AD9" i="61"/>
  <c r="AE50" i="72"/>
  <c r="S47" i="71"/>
  <c r="Y47" i="63"/>
  <c r="W47" i="62"/>
  <c r="AC47" i="61"/>
  <c r="AC46" i="61"/>
  <c r="AE46" i="72"/>
  <c r="S43" i="71"/>
  <c r="Y43" i="63"/>
  <c r="W43" i="62"/>
  <c r="AC43" i="61"/>
  <c r="S42" i="71"/>
  <c r="AE40" i="72"/>
  <c r="S37" i="71"/>
  <c r="Y37" i="63"/>
  <c r="W37" i="62"/>
  <c r="AC37" i="61"/>
  <c r="AE38" i="72"/>
  <c r="S35" i="71"/>
  <c r="Y35" i="63"/>
  <c r="W35" i="62"/>
  <c r="AC35" i="61"/>
  <c r="S34" i="71"/>
  <c r="Y34" i="63"/>
  <c r="AC32" i="61"/>
  <c r="AE32" i="72"/>
  <c r="S29" i="71"/>
  <c r="Y29" i="63"/>
  <c r="W29" i="62"/>
  <c r="AC29" i="61"/>
  <c r="AE30" i="72"/>
  <c r="S27" i="71"/>
  <c r="Y27" i="63"/>
  <c r="W27" i="62"/>
  <c r="AC27" i="61"/>
  <c r="Y26" i="63"/>
  <c r="AE24" i="72"/>
  <c r="S21" i="71"/>
  <c r="Y21" i="63"/>
  <c r="W21" i="62"/>
  <c r="AC21" i="61"/>
  <c r="AE20" i="72"/>
  <c r="S17" i="71"/>
  <c r="Y17" i="63"/>
  <c r="W17" i="62"/>
  <c r="AC17" i="61"/>
  <c r="Y14" i="63"/>
  <c r="AE15" i="72"/>
  <c r="AE14" i="72"/>
  <c r="S11" i="71"/>
  <c r="Y11" i="63"/>
  <c r="W11" i="62"/>
  <c r="AC11" i="61"/>
  <c r="AE12" i="72"/>
  <c r="S9" i="71"/>
  <c r="Y9" i="63"/>
  <c r="W9" i="62"/>
  <c r="AC9" i="61"/>
  <c r="S6" i="71"/>
  <c r="AC6" i="61"/>
  <c r="AE52" i="61"/>
  <c r="X37" i="63"/>
  <c r="R46" i="71"/>
  <c r="X5" i="63"/>
  <c r="X13" i="63"/>
  <c r="V23" i="62"/>
  <c r="AB24" i="61"/>
  <c r="AB51" i="72"/>
  <c r="AD48" i="68" l="1"/>
  <c r="V21" i="62"/>
  <c r="V19" i="62"/>
  <c r="R21" i="71"/>
  <c r="R19" i="71"/>
  <c r="Q48" i="71"/>
  <c r="AE22" i="72"/>
  <c r="AC19" i="61"/>
  <c r="W19" i="62"/>
  <c r="Y19" i="63"/>
  <c r="X9" i="63"/>
  <c r="AB12" i="61"/>
  <c r="Y21" i="62"/>
  <c r="U21" i="71"/>
  <c r="Z11" i="32"/>
  <c r="Y11" i="62" s="1"/>
  <c r="AG14" i="72"/>
  <c r="AG10" i="72"/>
  <c r="U7" i="71"/>
  <c r="P48" i="71"/>
  <c r="Y15" i="62"/>
  <c r="AF26" i="72"/>
  <c r="Z27" i="63"/>
  <c r="AD31" i="61"/>
  <c r="AF42" i="72"/>
  <c r="Z43" i="63"/>
  <c r="X11" i="62"/>
  <c r="AF18" i="72"/>
  <c r="AA27" i="63"/>
  <c r="AG34" i="72"/>
  <c r="U15" i="71"/>
  <c r="AE27" i="72"/>
  <c r="X4" i="62"/>
  <c r="T27" i="71"/>
  <c r="X31" i="62"/>
  <c r="T43" i="71"/>
  <c r="AC5" i="61"/>
  <c r="AC16" i="61"/>
  <c r="Z11" i="63"/>
  <c r="AG30" i="72"/>
  <c r="U39" i="71"/>
  <c r="Z19" i="32"/>
  <c r="U19" i="71" s="1"/>
  <c r="AC40" i="61"/>
  <c r="AE47" i="72"/>
  <c r="Z4" i="63"/>
  <c r="AD19" i="61"/>
  <c r="AF30" i="72"/>
  <c r="Z31" i="63"/>
  <c r="AD35" i="61"/>
  <c r="AF46" i="72"/>
  <c r="W5" i="62"/>
  <c r="W16" i="62"/>
  <c r="AD7" i="61"/>
  <c r="T11" i="71"/>
  <c r="N45" i="70"/>
  <c r="AE31" i="72"/>
  <c r="S40" i="71"/>
  <c r="X19" i="62"/>
  <c r="T31" i="71"/>
  <c r="X35" i="62"/>
  <c r="Y5" i="63"/>
  <c r="AC8" i="61"/>
  <c r="S20" i="71"/>
  <c r="AC36" i="61"/>
  <c r="X7" i="62"/>
  <c r="AF14" i="72"/>
  <c r="AE43" i="61"/>
  <c r="W54" i="63"/>
  <c r="I48" i="64"/>
  <c r="AA54" i="65"/>
  <c r="X48" i="67"/>
  <c r="AD23" i="61"/>
  <c r="AF34" i="72"/>
  <c r="AD39" i="61"/>
  <c r="S5" i="71"/>
  <c r="W8" i="62"/>
  <c r="AE23" i="72"/>
  <c r="Z7" i="63"/>
  <c r="AD15" i="61"/>
  <c r="AG46" i="72"/>
  <c r="J5" i="64"/>
  <c r="AE53" i="61"/>
  <c r="Z14" i="32"/>
  <c r="U14" i="71" s="1"/>
  <c r="AE9" i="72"/>
  <c r="AC12" i="61"/>
  <c r="S14" i="71"/>
  <c r="Y18" i="63"/>
  <c r="AC24" i="61"/>
  <c r="S26" i="71"/>
  <c r="S32" i="71"/>
  <c r="AE43" i="72"/>
  <c r="AC44" i="61"/>
  <c r="S46" i="71"/>
  <c r="AE11" i="72"/>
  <c r="AE19" i="72"/>
  <c r="Y22" i="63"/>
  <c r="AC28" i="61"/>
  <c r="S30" i="71"/>
  <c r="S36" i="71"/>
  <c r="S12" i="71"/>
  <c r="S18" i="71"/>
  <c r="S24" i="71"/>
  <c r="AE35" i="72"/>
  <c r="Y42" i="63"/>
  <c r="W44" i="62"/>
  <c r="AE49" i="72"/>
  <c r="AC10" i="61"/>
  <c r="AC20" i="61"/>
  <c r="S22" i="71"/>
  <c r="S28" i="71"/>
  <c r="AE39" i="72"/>
  <c r="N29" i="73"/>
  <c r="AD47" i="75"/>
  <c r="AA17" i="63"/>
  <c r="AB9" i="65"/>
  <c r="AB53" i="65"/>
  <c r="R23" i="66"/>
  <c r="R27" i="66"/>
  <c r="R31" i="66"/>
  <c r="R39" i="66"/>
  <c r="R43" i="66"/>
  <c r="R47" i="66"/>
  <c r="Y44" i="62"/>
  <c r="U17" i="71"/>
  <c r="W6" i="62"/>
  <c r="W12" i="62"/>
  <c r="AE17" i="72"/>
  <c r="AC18" i="61"/>
  <c r="AE29" i="72"/>
  <c r="W40" i="62"/>
  <c r="AE45" i="72"/>
  <c r="W46" i="62"/>
  <c r="U41" i="71"/>
  <c r="W10" i="62"/>
  <c r="AC22" i="61"/>
  <c r="AE33" i="72"/>
  <c r="W36" i="62"/>
  <c r="AE41" i="72"/>
  <c r="AE17" i="61"/>
  <c r="AB44" i="61"/>
  <c r="Z32" i="67"/>
  <c r="Z40" i="67"/>
  <c r="AF19" i="68"/>
  <c r="AC14" i="61"/>
  <c r="AE21" i="72"/>
  <c r="W24" i="62"/>
  <c r="AC26" i="61"/>
  <c r="W32" i="62"/>
  <c r="AC34" i="61"/>
  <c r="AE37" i="72"/>
  <c r="AC42" i="61"/>
  <c r="Y44" i="63"/>
  <c r="T4" i="71"/>
  <c r="Y8" i="63"/>
  <c r="Y16" i="63"/>
  <c r="W20" i="62"/>
  <c r="AE25" i="72"/>
  <c r="W28" i="62"/>
  <c r="AC30" i="61"/>
  <c r="AC38" i="61"/>
  <c r="AG20" i="72"/>
  <c r="AB36" i="61"/>
  <c r="AB40" i="61"/>
  <c r="Y13" i="62"/>
  <c r="AA11" i="63"/>
  <c r="Z55" i="61"/>
  <c r="W14" i="62"/>
  <c r="AD4" i="61"/>
  <c r="AG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N9" i="73"/>
  <c r="N21" i="73"/>
  <c r="N25" i="73"/>
  <c r="N33" i="73"/>
  <c r="N37" i="73"/>
  <c r="N41" i="73"/>
  <c r="N45" i="73"/>
  <c r="H6" i="74"/>
  <c r="H10" i="74"/>
  <c r="H14" i="74"/>
  <c r="AB48" i="75"/>
  <c r="AD20" i="75"/>
  <c r="AD24" i="75"/>
  <c r="AD28" i="75"/>
  <c r="AD32" i="75"/>
  <c r="AD36" i="75"/>
  <c r="AD40" i="75"/>
  <c r="AD44" i="75"/>
  <c r="D29" i="77"/>
  <c r="Z26" i="32"/>
  <c r="AG29" i="72" s="1"/>
  <c r="X52" i="63"/>
  <c r="V54" i="63"/>
  <c r="F48" i="74"/>
  <c r="H4" i="74"/>
  <c r="S4" i="71"/>
  <c r="X48" i="32"/>
  <c r="V49" i="63" s="1"/>
  <c r="W4" i="62"/>
  <c r="Z46" i="63"/>
  <c r="Z46" i="32"/>
  <c r="Y46" i="62" s="1"/>
  <c r="AF49" i="72"/>
  <c r="AD46" i="61"/>
  <c r="Z40" i="32"/>
  <c r="AE40" i="61" s="1"/>
  <c r="Z40" i="63"/>
  <c r="AF43" i="72"/>
  <c r="AD40" i="61"/>
  <c r="X36" i="62"/>
  <c r="Z36" i="32"/>
  <c r="Y36" i="62" s="1"/>
  <c r="T36" i="71"/>
  <c r="AF35" i="72"/>
  <c r="AD32" i="61"/>
  <c r="Z32" i="32"/>
  <c r="Y32" i="62" s="1"/>
  <c r="Z32" i="63"/>
  <c r="T28" i="71"/>
  <c r="Z28" i="32"/>
  <c r="AA28" i="63" s="1"/>
  <c r="X28" i="62"/>
  <c r="Z24" i="32"/>
  <c r="Z24" i="63"/>
  <c r="AF27" i="72"/>
  <c r="AD24" i="61"/>
  <c r="Z20" i="32"/>
  <c r="X20" i="62"/>
  <c r="T20" i="71"/>
  <c r="Z16" i="32"/>
  <c r="AA16" i="63" s="1"/>
  <c r="AF19" i="72"/>
  <c r="AD16" i="61"/>
  <c r="Z16" i="63"/>
  <c r="Z12" i="32"/>
  <c r="T12" i="71"/>
  <c r="X12" i="62"/>
  <c r="Z10" i="32"/>
  <c r="AE10" i="61" s="1"/>
  <c r="AF13" i="72"/>
  <c r="AD10" i="61"/>
  <c r="Z10" i="63"/>
  <c r="Z8" i="32"/>
  <c r="AE8" i="61" s="1"/>
  <c r="Z8" i="63"/>
  <c r="AF11" i="72"/>
  <c r="AD8" i="61"/>
  <c r="Z6" i="32"/>
  <c r="AE6" i="61" s="1"/>
  <c r="T6" i="71"/>
  <c r="Y48" i="32"/>
  <c r="Q49" i="71" s="1"/>
  <c r="X6" i="62"/>
  <c r="AE7" i="72"/>
  <c r="X8" i="62"/>
  <c r="T10" i="71"/>
  <c r="X16" i="62"/>
  <c r="AD20" i="61"/>
  <c r="AF39" i="72"/>
  <c r="T40" i="71"/>
  <c r="X46" i="62"/>
  <c r="Z26" i="63"/>
  <c r="AF47" i="72"/>
  <c r="AD44" i="61"/>
  <c r="T44" i="71"/>
  <c r="Z44" i="63"/>
  <c r="Z38" i="63"/>
  <c r="X38" i="62"/>
  <c r="AF41" i="72"/>
  <c r="AD38" i="61"/>
  <c r="Z34" i="32"/>
  <c r="AE34" i="61" s="1"/>
  <c r="T34" i="71"/>
  <c r="Z34" i="63"/>
  <c r="X34" i="62"/>
  <c r="Z30" i="32"/>
  <c r="AF33" i="72"/>
  <c r="AD30" i="61"/>
  <c r="T30" i="71"/>
  <c r="Z30" i="63"/>
  <c r="X26" i="62"/>
  <c r="AD26" i="61"/>
  <c r="AF29" i="72"/>
  <c r="T26" i="71"/>
  <c r="Z22" i="63"/>
  <c r="X22" i="62"/>
  <c r="Z22" i="32"/>
  <c r="Y22" i="62" s="1"/>
  <c r="AF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AA38" i="63" s="1"/>
  <c r="AG28" i="72"/>
  <c r="Y25" i="62"/>
  <c r="AB34" i="61"/>
  <c r="AA48" i="61"/>
  <c r="R4" i="66"/>
  <c r="P48" i="66"/>
  <c r="Z42" i="32"/>
  <c r="AA42" i="63" s="1"/>
  <c r="X42" i="62"/>
  <c r="AF45" i="72"/>
  <c r="AD42" i="61"/>
  <c r="T42" i="71"/>
  <c r="Z4" i="32"/>
  <c r="AA4" i="63" s="1"/>
  <c r="AC4" i="61"/>
  <c r="Z6" i="63"/>
  <c r="Z12" i="63"/>
  <c r="Z14" i="63"/>
  <c r="AF23" i="72"/>
  <c r="T24" i="71"/>
  <c r="Z28" i="63"/>
  <c r="X32" i="62"/>
  <c r="AD36" i="61"/>
  <c r="AA55" i="61"/>
  <c r="AF21" i="72"/>
  <c r="AD34" i="61"/>
  <c r="X44" i="62"/>
  <c r="Y48" i="67"/>
  <c r="Z20" i="67"/>
  <c r="Z24" i="67"/>
  <c r="Y7" i="62"/>
  <c r="AB37" i="61"/>
  <c r="AB41" i="61"/>
  <c r="AB45" i="61"/>
  <c r="Z54" i="65"/>
  <c r="AB52" i="65"/>
  <c r="AE48" i="68"/>
  <c r="AF4" i="68"/>
  <c r="AE13" i="61"/>
  <c r="AE7" i="61"/>
  <c r="AA7" i="63"/>
  <c r="U44" i="71"/>
  <c r="U25" i="71"/>
  <c r="AG22" i="72"/>
  <c r="W48" i="63"/>
  <c r="X4" i="63"/>
  <c r="N27" i="70"/>
  <c r="L48" i="70"/>
  <c r="D53" i="32"/>
  <c r="X55" i="63" s="1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L48" i="73"/>
  <c r="N6" i="73"/>
  <c r="N7" i="73"/>
  <c r="N8" i="73"/>
  <c r="AE5" i="61"/>
  <c r="AA5" i="63"/>
  <c r="AA8" i="63"/>
  <c r="AE23" i="61"/>
  <c r="AA23" i="63"/>
  <c r="AA31" i="63"/>
  <c r="Y39" i="62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N30" i="73"/>
  <c r="N40" i="73"/>
  <c r="N46" i="73"/>
  <c r="H9" i="74"/>
  <c r="H15" i="74"/>
  <c r="H17" i="74"/>
  <c r="H18" i="74"/>
  <c r="H19" i="74"/>
  <c r="H24" i="74"/>
  <c r="H30" i="74"/>
  <c r="H35" i="74"/>
  <c r="H38" i="74"/>
  <c r="H39" i="74"/>
  <c r="H40" i="74"/>
  <c r="H46" i="74"/>
  <c r="AD4" i="75"/>
  <c r="AD6" i="75"/>
  <c r="AD16" i="75"/>
  <c r="AD26" i="75"/>
  <c r="AD37" i="75"/>
  <c r="AD42" i="75"/>
  <c r="AD45" i="75"/>
  <c r="AD46" i="75"/>
  <c r="B10" i="78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N19" i="73"/>
  <c r="N24" i="73"/>
  <c r="N27" i="73"/>
  <c r="N28" i="73"/>
  <c r="AD21" i="75"/>
  <c r="AD23" i="75"/>
  <c r="AD25" i="75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Y4" i="62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N15" i="73"/>
  <c r="N17" i="73"/>
  <c r="N18" i="73"/>
  <c r="N35" i="73"/>
  <c r="N38" i="73"/>
  <c r="N39" i="73"/>
  <c r="AD11" i="75"/>
  <c r="AD14" i="75"/>
  <c r="AD15" i="75"/>
  <c r="AD31" i="75"/>
  <c r="AD34" i="75"/>
  <c r="AD35" i="75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G48" i="69"/>
  <c r="AD8" i="75"/>
  <c r="AD10" i="75"/>
  <c r="AD18" i="75"/>
  <c r="AD19" i="75"/>
  <c r="AD29" i="75"/>
  <c r="AD30" i="75"/>
  <c r="AD39" i="75"/>
  <c r="AD41" i="75"/>
  <c r="G48" i="74"/>
  <c r="H48" i="74" s="1"/>
  <c r="H12" i="74"/>
  <c r="H13" i="74"/>
  <c r="H22" i="74"/>
  <c r="H23" i="74"/>
  <c r="H32" i="74"/>
  <c r="H34" i="74"/>
  <c r="H43" i="74"/>
  <c r="H44" i="74"/>
  <c r="M48" i="73"/>
  <c r="N12" i="73"/>
  <c r="N13" i="73"/>
  <c r="N22" i="73"/>
  <c r="N23" i="73"/>
  <c r="N32" i="73"/>
  <c r="N34" i="73"/>
  <c r="N43" i="73"/>
  <c r="N44" i="73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E45" i="61"/>
  <c r="AA45" i="63"/>
  <c r="AE29" i="61"/>
  <c r="AA29" i="63"/>
  <c r="AA43" i="63"/>
  <c r="U20" i="71"/>
  <c r="U9" i="71"/>
  <c r="Y37" i="62"/>
  <c r="AE39" i="61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AB54" i="65"/>
  <c r="N7" i="70"/>
  <c r="N12" i="70"/>
  <c r="N17" i="70"/>
  <c r="N22" i="70"/>
  <c r="N28" i="70"/>
  <c r="N34" i="70"/>
  <c r="N39" i="70"/>
  <c r="N44" i="70"/>
  <c r="R23" i="71"/>
  <c r="R42" i="71"/>
  <c r="N5" i="73"/>
  <c r="N11" i="73"/>
  <c r="N16" i="73"/>
  <c r="N20" i="73"/>
  <c r="N26" i="73"/>
  <c r="N31" i="73"/>
  <c r="N36" i="73"/>
  <c r="N42" i="73"/>
  <c r="N47" i="73"/>
  <c r="H5" i="74"/>
  <c r="H11" i="74"/>
  <c r="H16" i="74"/>
  <c r="H20" i="74"/>
  <c r="H26" i="74"/>
  <c r="H31" i="74"/>
  <c r="H36" i="74"/>
  <c r="H42" i="74"/>
  <c r="H47" i="74"/>
  <c r="AD7" i="75"/>
  <c r="AC48" i="75"/>
  <c r="AD12" i="75"/>
  <c r="AD22" i="75"/>
  <c r="AD27" i="75"/>
  <c r="AD33" i="75"/>
  <c r="AD38" i="75"/>
  <c r="AD43" i="75"/>
  <c r="U13" i="71"/>
  <c r="AA13" i="63"/>
  <c r="AE15" i="61"/>
  <c r="AA15" i="63"/>
  <c r="AE44" i="61"/>
  <c r="AA44" i="63"/>
  <c r="AE41" i="61"/>
  <c r="AA41" i="63"/>
  <c r="AE25" i="61"/>
  <c r="AA25" i="63"/>
  <c r="AE14" i="61"/>
  <c r="Y27" i="62"/>
  <c r="Y43" i="62"/>
  <c r="AG31" i="72"/>
  <c r="AE9" i="61"/>
  <c r="AA9" i="63"/>
  <c r="Y31" i="62"/>
  <c r="H48" i="64"/>
  <c r="T48" i="62"/>
  <c r="AC51" i="72"/>
  <c r="AD51" i="72" s="1"/>
  <c r="N48" i="70" l="1"/>
  <c r="AF48" i="68"/>
  <c r="R48" i="71"/>
  <c r="X48" i="63"/>
  <c r="AB55" i="61"/>
  <c r="AA19" i="63"/>
  <c r="AE19" i="61"/>
  <c r="Y19" i="62"/>
  <c r="U11" i="71"/>
  <c r="AE11" i="61"/>
  <c r="Z48" i="32"/>
  <c r="V49" i="62" s="1"/>
  <c r="J54" i="64"/>
  <c r="AB48" i="61"/>
  <c r="Y14" i="62"/>
  <c r="R48" i="66"/>
  <c r="AG17" i="72"/>
  <c r="AA14" i="63"/>
  <c r="AB54" i="61"/>
  <c r="X54" i="63"/>
  <c r="J48" i="64"/>
  <c r="N48" i="73"/>
  <c r="Y38" i="62"/>
  <c r="W49" i="63"/>
  <c r="Z49" i="61"/>
  <c r="Y26" i="62"/>
  <c r="B30" i="77"/>
  <c r="T49" i="62"/>
  <c r="AE26" i="61"/>
  <c r="AA26" i="63"/>
  <c r="AG7" i="72"/>
  <c r="U26" i="71"/>
  <c r="AE4" i="61"/>
  <c r="AB52" i="72"/>
  <c r="U4" i="71"/>
  <c r="P49" i="71"/>
  <c r="AA40" i="63"/>
  <c r="U34" i="71"/>
  <c r="AA10" i="63"/>
  <c r="AG9" i="72"/>
  <c r="Y6" i="62"/>
  <c r="AA34" i="63"/>
  <c r="Y16" i="62"/>
  <c r="AA18" i="63"/>
  <c r="AA32" i="63"/>
  <c r="Y42" i="62"/>
  <c r="U35" i="71"/>
  <c r="AA35" i="63"/>
  <c r="AE35" i="61"/>
  <c r="Y35" i="62"/>
  <c r="AG38" i="72"/>
  <c r="AG45" i="72"/>
  <c r="U42" i="71"/>
  <c r="AE42" i="61"/>
  <c r="AG21" i="72"/>
  <c r="U18" i="71"/>
  <c r="Y18" i="62"/>
  <c r="Y12" i="62"/>
  <c r="AG15" i="72"/>
  <c r="AE12" i="61"/>
  <c r="U12" i="71"/>
  <c r="AA12" i="63"/>
  <c r="U16" i="71"/>
  <c r="AE16" i="61"/>
  <c r="AG19" i="72"/>
  <c r="AG35" i="72"/>
  <c r="U32" i="71"/>
  <c r="AE32" i="61"/>
  <c r="AG39" i="72"/>
  <c r="AA36" i="63"/>
  <c r="U36" i="71"/>
  <c r="AE36" i="61"/>
  <c r="U46" i="71"/>
  <c r="AE46" i="61"/>
  <c r="AA46" i="63"/>
  <c r="AG49" i="72"/>
  <c r="U6" i="71"/>
  <c r="AA6" i="63"/>
  <c r="AG11" i="72"/>
  <c r="U8" i="71"/>
  <c r="Y8" i="62"/>
  <c r="AG13" i="72"/>
  <c r="U10" i="71"/>
  <c r="Y10" i="62"/>
  <c r="U28" i="71"/>
  <c r="AE28" i="61"/>
  <c r="Y28" i="62"/>
  <c r="AG43" i="72"/>
  <c r="U40" i="71"/>
  <c r="Y40" i="62"/>
  <c r="Y30" i="62"/>
  <c r="U30" i="71"/>
  <c r="AE30" i="61"/>
  <c r="AA30" i="63"/>
  <c r="AG33" i="72"/>
  <c r="AG37" i="72"/>
  <c r="Y34" i="62"/>
  <c r="U38" i="71"/>
  <c r="AE38" i="61"/>
  <c r="AG41" i="72"/>
  <c r="U22" i="71"/>
  <c r="AE22" i="61"/>
  <c r="AG25" i="72"/>
  <c r="AA22" i="63"/>
  <c r="U49" i="62"/>
  <c r="C30" i="77"/>
  <c r="AA49" i="61"/>
  <c r="AC52" i="72"/>
  <c r="AG23" i="72"/>
  <c r="AA20" i="63"/>
  <c r="Y20" i="62"/>
  <c r="AE20" i="61"/>
  <c r="AA24" i="63"/>
  <c r="Y24" i="62"/>
  <c r="AG27" i="72"/>
  <c r="AE24" i="61"/>
  <c r="U24" i="71"/>
  <c r="AB48" i="65"/>
  <c r="Z48" i="67"/>
  <c r="V48" i="62"/>
  <c r="AD48" i="75"/>
  <c r="R49" i="71" l="1"/>
  <c r="D30" i="77"/>
  <c r="AB49" i="61"/>
  <c r="X49" i="63"/>
  <c r="AD52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B48" authorId="0" shapeId="0" xr:uid="{00000000-0006-0000-04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 xr:uid="{00000000-0006-0000-04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  <author>pcouceiro</author>
    <author>tc={908E2141-5142-4809-A8F0-A8A44154C80C}</author>
    <author>tc={3A5583FB-B7BF-4A70-847A-4DBCC4170905}</author>
  </authors>
  <commentList>
    <comment ref="B60" authorId="0" shapeId="0" xr:uid="{00000000-0006-0000-1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 xr:uid="{00000000-0006-0000-1E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 xr:uid="{00000000-0006-0000-1E00-000003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 xr:uid="{00000000-0006-0000-1E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 xr:uid="{00000000-0006-0000-1E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 xr:uid="{00000000-0006-0000-1E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 xr:uid="{00000000-0006-0000-1E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 xr:uid="{00000000-0006-0000-1E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 xr:uid="{00000000-0006-0000-1E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 xr:uid="{00000000-0006-0000-1E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 xr:uid="{00000000-0006-0000-1E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5" authorId="1" shapeId="0" xr:uid="{00000000-0006-0000-1E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 xr:uid="{00000000-0006-0000-1E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 xr:uid="{00000000-0006-0000-1E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 xr:uid="{00000000-0006-0000-1E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 xr:uid="{00000000-0006-0000-1E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 xr:uid="{00000000-0006-0000-1E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 xr:uid="{00000000-0006-0000-1E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 xr:uid="{00000000-0006-0000-1E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 xr:uid="{00000000-0006-0000-1E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 xr:uid="{00000000-0006-0000-1E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 xr:uid="{00000000-0006-0000-1E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 xr:uid="{00000000-0006-0000-1E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 xr:uid="{00000000-0006-0000-1E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 xr:uid="{00000000-0006-0000-1E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 xr:uid="{00000000-0006-0000-1E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 xr:uid="{00000000-0006-0000-1E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 xr:uid="{00000000-0006-0000-1E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 xr:uid="{00000000-0006-0000-1E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 xr:uid="{00000000-0006-0000-1E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 xr:uid="{00000000-0006-0000-1E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 xr:uid="{00000000-0006-0000-1E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 xr:uid="{00000000-0006-0000-1E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 xr:uid="{00000000-0006-0000-1E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 xr:uid="{00000000-0006-0000-1E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 xr:uid="{00000000-0006-0000-1E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 xr:uid="{00000000-0006-0000-1E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 xr:uid="{00000000-0006-0000-1E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 xr:uid="{00000000-0006-0000-1E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 xr:uid="{00000000-0006-0000-1E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 xr:uid="{00000000-0006-0000-1E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 xr:uid="{00000000-0006-0000-1E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 xr:uid="{00000000-0006-0000-1E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 xr:uid="{00000000-0006-0000-1E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 xr:uid="{00000000-0006-0000-1E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 xr:uid="{00000000-0006-0000-1E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 xr:uid="{00000000-0006-0000-1E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 xr:uid="{00000000-0006-0000-1E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 xr:uid="{00000000-0006-0000-1E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 xr:uid="{00000000-0006-0000-1E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 xr:uid="{00000000-0006-0000-1E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 xr:uid="{00000000-0006-0000-1E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 xr:uid="{00000000-0006-0000-1E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 xr:uid="{00000000-0006-0000-1E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 xr:uid="{00000000-0006-0000-1E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 xr:uid="{00000000-0006-0000-1E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 xr:uid="{00000000-0006-0000-1E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 xr:uid="{00000000-0006-0000-1E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 xr:uid="{00000000-0006-0000-1E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 xr:uid="{00000000-0006-0000-1E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 xr:uid="{00000000-0006-0000-1E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 xr:uid="{00000000-0006-0000-1E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 xr:uid="{00000000-0006-0000-1E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 xr:uid="{00000000-0006-0000-1E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 xr:uid="{00000000-0006-0000-1E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 xr:uid="{00000000-0006-0000-1E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 xr:uid="{00000000-0006-0000-1E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 xr:uid="{00000000-0006-0000-1E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 xr:uid="{00000000-0006-0000-1E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 xr:uid="{00000000-0006-0000-1E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 xr:uid="{00000000-0006-0000-1E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 xr:uid="{00000000-0006-0000-1E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 xr:uid="{00000000-0006-0000-1E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 xr:uid="{00000000-0006-0000-1E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 xr:uid="{00000000-0006-0000-1E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 xr:uid="{00000000-0006-0000-1E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 xr:uid="{00000000-0006-0000-1E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 xr:uid="{00000000-0006-0000-1E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 xr:uid="{00000000-0006-0000-1E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 xr:uid="{00000000-0006-0000-1E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 xr:uid="{00000000-0006-0000-1E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 xr:uid="{00000000-0006-0000-1E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 xr:uid="{00000000-0006-0000-1E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 xr:uid="{00000000-0006-0000-1E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 xr:uid="{00000000-0006-0000-1E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 xr:uid="{00000000-0006-0000-1E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 xr:uid="{00000000-0006-0000-1E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 xr:uid="{00000000-0006-0000-1E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 xr:uid="{00000000-0006-0000-1E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 xr:uid="{00000000-0006-0000-1E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 xr:uid="{00000000-0006-0000-1E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 xr:uid="{00000000-0006-0000-1E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 xr:uid="{00000000-0006-0000-1E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25" authorId="2" shapeId="0" xr:uid="{908E2141-5142-4809-A8F0-A8A44154C80C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CIDNUR</t>
      </text>
    </comment>
    <comment ref="B126" authorId="3" shapeId="0" xr:uid="{3A5583FB-B7BF-4A70-847A-4DBCC4170905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NC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48" authorId="0" shapeId="0" xr:uid="{00000000-0006-0000-05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X48" authorId="0" shapeId="0" xr:uid="{00000000-0006-0000-06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0" shapeId="0" xr:uid="{00000000-0006-0000-06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R48" authorId="0" shapeId="0" xr:uid="{00000000-0006-0000-0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D51" authorId="0" shapeId="0" xr:uid="{00000000-0006-0000-0F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0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0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0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0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 xr:uid="{00000000-0006-0000-10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 xr:uid="{00000000-0006-0000-10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 xr:uid="{00000000-0006-0000-10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 xr:uid="{00000000-0006-0000-10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 xr:uid="{00000000-0006-0000-10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 xr:uid="{00000000-0006-0000-10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0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0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0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0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 xr:uid="{00000000-0006-0000-10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 xr:uid="{00000000-0006-0000-10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 xr:uid="{00000000-0006-0000-10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 xr:uid="{00000000-0006-0000-10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 xr:uid="{00000000-0006-0000-10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 xr:uid="{00000000-0006-0000-10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0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0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0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0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 xr:uid="{00000000-0006-0000-10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 xr:uid="{00000000-0006-0000-10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 xr:uid="{00000000-0006-0000-10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 xr:uid="{00000000-0006-0000-10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 xr:uid="{00000000-0006-0000-10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 xr:uid="{00000000-0006-0000-10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0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0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0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0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 xr:uid="{00000000-0006-0000-10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 xr:uid="{00000000-0006-0000-10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 xr:uid="{00000000-0006-0000-10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 xr:uid="{00000000-0006-0000-10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 xr:uid="{00000000-0006-0000-10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 xr:uid="{00000000-0006-0000-10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0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0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0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0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 xr:uid="{00000000-0006-0000-10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 xr:uid="{00000000-0006-0000-10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 xr:uid="{00000000-0006-0000-10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 xr:uid="{00000000-0006-0000-10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 xr:uid="{00000000-0006-0000-10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 xr:uid="{00000000-0006-0000-10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0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0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0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0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 xr:uid="{00000000-0006-0000-10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 xr:uid="{00000000-0006-0000-10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 xr:uid="{00000000-0006-0000-10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 xr:uid="{00000000-0006-0000-10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 xr:uid="{00000000-0006-0000-10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 xr:uid="{00000000-0006-0000-10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0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0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0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0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 xr:uid="{00000000-0006-0000-10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 xr:uid="{00000000-0006-0000-10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 xr:uid="{00000000-0006-0000-10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 xr:uid="{00000000-0006-0000-10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 xr:uid="{00000000-0006-0000-10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 xr:uid="{00000000-0006-0000-10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0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0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0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0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 xr:uid="{00000000-0006-0000-10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 xr:uid="{00000000-0006-0000-10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 xr:uid="{00000000-0006-0000-10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 xr:uid="{00000000-0006-0000-10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 xr:uid="{00000000-0006-0000-10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 xr:uid="{00000000-0006-0000-10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0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0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0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0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 xr:uid="{00000000-0006-0000-10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 xr:uid="{00000000-0006-0000-10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 xr:uid="{00000000-0006-0000-10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 xr:uid="{00000000-0006-0000-10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 xr:uid="{00000000-0006-0000-10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 xr:uid="{00000000-0006-0000-10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0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0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0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0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 xr:uid="{00000000-0006-0000-10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 xr:uid="{00000000-0006-0000-10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 xr:uid="{00000000-0006-0000-10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 xr:uid="{00000000-0006-0000-10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 xr:uid="{00000000-0006-0000-10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 xr:uid="{00000000-0006-0000-10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0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0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0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0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 xr:uid="{00000000-0006-0000-10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 xr:uid="{00000000-0006-0000-10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 xr:uid="{00000000-0006-0000-10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 xr:uid="{00000000-0006-0000-10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 xr:uid="{00000000-0006-0000-10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 xr:uid="{00000000-0006-0000-10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0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0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0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0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 xr:uid="{00000000-0006-0000-10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 xr:uid="{00000000-0006-0000-10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 xr:uid="{00000000-0006-0000-10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 xr:uid="{00000000-0006-0000-10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 xr:uid="{00000000-0006-0000-10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 xr:uid="{00000000-0006-0000-10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0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0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0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0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 xr:uid="{00000000-0006-0000-10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 xr:uid="{00000000-0006-0000-10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 xr:uid="{00000000-0006-0000-10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 xr:uid="{00000000-0006-0000-10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 xr:uid="{00000000-0006-0000-10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 xr:uid="{00000000-0006-0000-10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0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0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0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0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 xr:uid="{00000000-0006-0000-10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 xr:uid="{00000000-0006-0000-10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 xr:uid="{00000000-0006-0000-10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 xr:uid="{00000000-0006-0000-10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 xr:uid="{00000000-0006-0000-10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 xr:uid="{00000000-0006-0000-10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0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0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0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0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 xr:uid="{00000000-0006-0000-10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 xr:uid="{00000000-0006-0000-10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 xr:uid="{00000000-0006-0000-10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 xr:uid="{00000000-0006-0000-10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 xr:uid="{00000000-0006-0000-10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 xr:uid="{00000000-0006-0000-10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0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0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0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0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 xr:uid="{00000000-0006-0000-10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 xr:uid="{00000000-0006-0000-10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 xr:uid="{00000000-0006-0000-10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 xr:uid="{00000000-0006-0000-10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 xr:uid="{00000000-0006-0000-10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 xr:uid="{00000000-0006-0000-10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0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0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0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0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 xr:uid="{00000000-0006-0000-10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 xr:uid="{00000000-0006-0000-10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 xr:uid="{00000000-0006-0000-10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 xr:uid="{00000000-0006-0000-10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 xr:uid="{00000000-0006-0000-10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 xr:uid="{00000000-0006-0000-10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0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0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0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0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 xr:uid="{00000000-0006-0000-10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 xr:uid="{00000000-0006-0000-10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 xr:uid="{00000000-0006-0000-10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 xr:uid="{00000000-0006-0000-10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 xr:uid="{00000000-0006-0000-10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 xr:uid="{00000000-0006-0000-10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0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0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0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0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 xr:uid="{00000000-0006-0000-10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 xr:uid="{00000000-0006-0000-10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 xr:uid="{00000000-0006-0000-10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 xr:uid="{00000000-0006-0000-10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 xr:uid="{00000000-0006-0000-10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 xr:uid="{00000000-0006-0000-10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0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0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0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0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 xr:uid="{00000000-0006-0000-10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 xr:uid="{00000000-0006-0000-10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 xr:uid="{00000000-0006-0000-10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 xr:uid="{00000000-0006-0000-10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 xr:uid="{00000000-0006-0000-10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 xr:uid="{00000000-0006-0000-10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0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0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0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0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 xr:uid="{00000000-0006-0000-10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 xr:uid="{00000000-0006-0000-10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 xr:uid="{00000000-0006-0000-10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 xr:uid="{00000000-0006-0000-10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 xr:uid="{00000000-0006-0000-10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 xr:uid="{00000000-0006-0000-10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0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0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0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0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 xr:uid="{00000000-0006-0000-10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 xr:uid="{00000000-0006-0000-10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 xr:uid="{00000000-0006-0000-10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 xr:uid="{00000000-0006-0000-10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 xr:uid="{00000000-0006-0000-10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 xr:uid="{00000000-0006-0000-10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0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0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0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0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 xr:uid="{00000000-0006-0000-10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 xr:uid="{00000000-0006-0000-10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 xr:uid="{00000000-0006-0000-10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 xr:uid="{00000000-0006-0000-10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 xr:uid="{00000000-0006-0000-10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 xr:uid="{00000000-0006-0000-10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0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0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0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0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 xr:uid="{00000000-0006-0000-10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 xr:uid="{00000000-0006-0000-10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 xr:uid="{00000000-0006-0000-10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 xr:uid="{00000000-0006-0000-10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 xr:uid="{00000000-0006-0000-10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 xr:uid="{00000000-0006-0000-10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0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0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0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0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 xr:uid="{00000000-0006-0000-10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 xr:uid="{00000000-0006-0000-10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 xr:uid="{00000000-0006-0000-10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 xr:uid="{00000000-0006-0000-10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 xr:uid="{00000000-0006-0000-10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 xr:uid="{00000000-0006-0000-10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0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0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0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000-0000F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 xr:uid="{00000000-0006-0000-1000-0000F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 xr:uid="{00000000-0006-0000-1000-00000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 xr:uid="{00000000-0006-0000-1000-00000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 xr:uid="{00000000-0006-0000-1000-00000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 xr:uid="{00000000-0006-0000-1000-00000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 xr:uid="{00000000-0006-0000-1000-00000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000-00000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000-00000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000-00000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000-00000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 xr:uid="{00000000-0006-0000-1000-00000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 xr:uid="{00000000-0006-0000-1000-00000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 xr:uid="{00000000-0006-0000-1000-00000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 xr:uid="{00000000-0006-0000-1000-00000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 xr:uid="{00000000-0006-0000-1000-00000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 xr:uid="{00000000-0006-0000-1000-00000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000-00000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000-00001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000-00001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000-00001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 xr:uid="{00000000-0006-0000-1000-00001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 xr:uid="{00000000-0006-0000-1000-00001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 xr:uid="{00000000-0006-0000-1000-00001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 xr:uid="{00000000-0006-0000-1000-00001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 xr:uid="{00000000-0006-0000-1000-00001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 xr:uid="{00000000-0006-0000-1000-00001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000-00001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000-00001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000-00001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000-00001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 xr:uid="{00000000-0006-0000-1000-00001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 xr:uid="{00000000-0006-0000-1000-00001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 xr:uid="{00000000-0006-0000-1000-00001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 xr:uid="{00000000-0006-0000-1000-00002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 xr:uid="{00000000-0006-0000-1000-00002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 xr:uid="{00000000-0006-0000-1000-00002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000-00002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000-00002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000-00002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000-00002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 xr:uid="{00000000-0006-0000-1000-00002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 xr:uid="{00000000-0006-0000-1000-00002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 xr:uid="{00000000-0006-0000-1000-00002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 xr:uid="{00000000-0006-0000-1000-00002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 xr:uid="{00000000-0006-0000-1000-00002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 xr:uid="{00000000-0006-0000-1000-00002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000-00002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000-00002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000-00002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000-00003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 xr:uid="{00000000-0006-0000-1000-00003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 xr:uid="{00000000-0006-0000-1000-00003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 xr:uid="{00000000-0006-0000-1000-00003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 xr:uid="{00000000-0006-0000-1000-00003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 xr:uid="{00000000-0006-0000-1000-00003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 xr:uid="{00000000-0006-0000-1000-00003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000-00003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000-00003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000-00003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000-00003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 xr:uid="{00000000-0006-0000-1000-00003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 xr:uid="{00000000-0006-0000-1000-00003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 xr:uid="{00000000-0006-0000-1000-00003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 xr:uid="{00000000-0006-0000-1000-00003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 xr:uid="{00000000-0006-0000-1000-00003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 xr:uid="{00000000-0006-0000-1000-00004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000-00004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000-00004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000-00004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000-00004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 xr:uid="{00000000-0006-0000-1000-00004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 xr:uid="{00000000-0006-0000-1000-00004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 xr:uid="{00000000-0006-0000-1000-00004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 xr:uid="{00000000-0006-0000-1000-00004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 xr:uid="{00000000-0006-0000-1000-00004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 xr:uid="{00000000-0006-0000-1000-00004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000-00004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000-00004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000-00004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000-00004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 xr:uid="{00000000-0006-0000-1000-00004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 xr:uid="{00000000-0006-0000-1000-00005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 xr:uid="{00000000-0006-0000-1000-00005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 xr:uid="{00000000-0006-0000-1000-00005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 xr:uid="{00000000-0006-0000-1000-00005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 xr:uid="{00000000-0006-0000-1000-00005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000-00005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000-00005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000-00005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000-00005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 xr:uid="{00000000-0006-0000-1000-00005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 xr:uid="{00000000-0006-0000-1000-00005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 xr:uid="{00000000-0006-0000-1000-00005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 xr:uid="{00000000-0006-0000-1000-00005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 xr:uid="{00000000-0006-0000-1000-00005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 xr:uid="{00000000-0006-0000-1000-00005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000-00005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000-00006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000-00006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000-00006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 xr:uid="{00000000-0006-0000-1000-00006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 xr:uid="{00000000-0006-0000-1000-00006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 xr:uid="{00000000-0006-0000-1000-00006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 xr:uid="{00000000-0006-0000-1000-00006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 xr:uid="{00000000-0006-0000-1000-00006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 xr:uid="{00000000-0006-0000-1000-00006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000-00006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000-00006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000-00006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000-00006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 xr:uid="{00000000-0006-0000-1000-00006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 xr:uid="{00000000-0006-0000-1000-00006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 xr:uid="{00000000-0006-0000-1000-00006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 xr:uid="{00000000-0006-0000-1000-00007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 xr:uid="{00000000-0006-0000-1000-00007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 xr:uid="{00000000-0006-0000-1000-00007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000-00007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000-00007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000-00007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000-00007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 xr:uid="{00000000-0006-0000-1000-00007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 xr:uid="{00000000-0006-0000-1000-00007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 xr:uid="{00000000-0006-0000-1000-00007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 xr:uid="{00000000-0006-0000-1000-00007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 xr:uid="{00000000-0006-0000-1000-00007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 xr:uid="{00000000-0006-0000-1000-00007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000-00007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000-00007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000-00007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000-00008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 xr:uid="{00000000-0006-0000-1000-00008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 xr:uid="{00000000-0006-0000-1000-00008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 xr:uid="{00000000-0006-0000-1000-00008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 xr:uid="{00000000-0006-0000-1000-00008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 xr:uid="{00000000-0006-0000-1000-00008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 xr:uid="{00000000-0006-0000-1000-00008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000-00008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000-00008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000-00008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000-00008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 xr:uid="{00000000-0006-0000-1000-00008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 xr:uid="{00000000-0006-0000-1000-00008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 xr:uid="{00000000-0006-0000-1000-00008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 xr:uid="{00000000-0006-0000-1000-00008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 xr:uid="{00000000-0006-0000-1000-00008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 xr:uid="{00000000-0006-0000-1000-00009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000-00009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000-00009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000-00009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000-00009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 xr:uid="{00000000-0006-0000-1000-00009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 xr:uid="{00000000-0006-0000-1000-00009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 xr:uid="{00000000-0006-0000-1000-00009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 xr:uid="{00000000-0006-0000-1000-00009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 xr:uid="{00000000-0006-0000-1000-00009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 xr:uid="{00000000-0006-0000-1000-00009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000-00009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000-00009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000-00009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000-00009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 xr:uid="{00000000-0006-0000-1000-00009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 xr:uid="{00000000-0006-0000-1000-0000A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 xr:uid="{00000000-0006-0000-1000-0000A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 xr:uid="{00000000-0006-0000-1000-0000A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 xr:uid="{00000000-0006-0000-1000-0000A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 xr:uid="{00000000-0006-0000-1000-0000A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000-0000A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000-0000A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000-0000A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000-0000A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 xr:uid="{00000000-0006-0000-1000-0000A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 xr:uid="{00000000-0006-0000-1000-0000A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 xr:uid="{00000000-0006-0000-1000-0000A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 xr:uid="{00000000-0006-0000-1000-0000A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 xr:uid="{00000000-0006-0000-1000-0000A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 xr:uid="{00000000-0006-0000-1000-0000A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000-0000A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000-0000B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000-0000B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000-0000B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 xr:uid="{00000000-0006-0000-1000-0000B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 xr:uid="{00000000-0006-0000-1000-0000B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 xr:uid="{00000000-0006-0000-1000-0000B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 xr:uid="{00000000-0006-0000-1000-0000B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 xr:uid="{00000000-0006-0000-1000-0000B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 xr:uid="{00000000-0006-0000-1000-0000B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1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1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1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1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1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1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1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1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1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1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1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1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1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1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1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1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1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1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1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1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1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1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1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1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1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1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1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1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1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1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1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1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1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1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1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1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1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1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1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1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1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1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1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1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1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1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1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1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1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1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1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1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1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1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1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1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1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1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1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1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1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1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1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1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1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1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1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1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1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1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1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1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1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1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1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1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1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1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1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1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1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1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1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1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1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1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1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1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1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1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1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1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1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1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1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1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1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1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1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1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1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1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1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1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1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1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1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1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1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1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1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1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1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1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1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1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1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1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1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1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1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1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1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1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1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1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1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1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1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1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1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1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1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1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1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1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1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1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1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1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1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1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1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1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1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1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1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1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1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1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1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1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1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1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1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1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1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1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1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1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1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1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1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1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1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1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1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1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1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1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1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1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1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1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1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1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C6" authorId="0" shapeId="0" xr:uid="{00000000-0006-0000-13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 xr:uid="{00000000-0006-0000-13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 xr:uid="{00000000-0006-0000-13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 xr:uid="{00000000-0006-0000-13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 xr:uid="{00000000-0006-0000-13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 xr:uid="{00000000-0006-0000-13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 xr:uid="{00000000-0006-0000-13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 xr:uid="{00000000-0006-0000-13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 xr:uid="{00000000-0006-0000-13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13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 xr:uid="{00000000-0006-0000-13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 xr:uid="{00000000-0006-0000-13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 xr:uid="{00000000-0006-0000-13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 xr:uid="{00000000-0006-0000-13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 xr:uid="{00000000-0006-0000-13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 xr:uid="{00000000-0006-0000-13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 xr:uid="{00000000-0006-0000-13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 xr:uid="{00000000-0006-0000-13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 xr:uid="{00000000-0006-0000-13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 xr:uid="{00000000-0006-0000-13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 xr:uid="{00000000-0006-0000-13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 xr:uid="{00000000-0006-0000-13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 xr:uid="{00000000-0006-0000-13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 xr:uid="{00000000-0006-0000-13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 xr:uid="{00000000-0006-0000-13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 xr:uid="{00000000-0006-0000-13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 xr:uid="{00000000-0006-0000-13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 xr:uid="{00000000-0006-0000-13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 xr:uid="{00000000-0006-0000-13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 xr:uid="{00000000-0006-0000-13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 xr:uid="{00000000-0006-0000-13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 xr:uid="{00000000-0006-0000-13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 xr:uid="{00000000-0006-0000-13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 xr:uid="{00000000-0006-0000-13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 xr:uid="{00000000-0006-0000-13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 xr:uid="{00000000-0006-0000-13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 xr:uid="{00000000-0006-0000-13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 xr:uid="{00000000-0006-0000-13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 xr:uid="{00000000-0006-0000-13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 xr:uid="{00000000-0006-0000-13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 xr:uid="{00000000-0006-0000-13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 xr:uid="{00000000-0006-0000-13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 xr:uid="{00000000-0006-0000-13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 xr:uid="{00000000-0006-0000-13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 xr:uid="{00000000-0006-0000-13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 xr:uid="{00000000-0006-0000-13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 xr:uid="{00000000-0006-0000-13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 xr:uid="{00000000-0006-0000-13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 xr:uid="{00000000-0006-0000-13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 xr:uid="{00000000-0006-0000-13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 xr:uid="{00000000-0006-0000-13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 xr:uid="{00000000-0006-0000-13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 xr:uid="{00000000-0006-0000-13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 xr:uid="{00000000-0006-0000-13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 xr:uid="{00000000-0006-0000-13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 xr:uid="{00000000-0006-0000-13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 xr:uid="{00000000-0006-0000-13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 xr:uid="{00000000-0006-0000-13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 xr:uid="{00000000-0006-0000-13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 xr:uid="{00000000-0006-0000-13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 xr:uid="{00000000-0006-0000-13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 xr:uid="{00000000-0006-0000-13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 xr:uid="{00000000-0006-0000-13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 xr:uid="{00000000-0006-0000-13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 xr:uid="{00000000-0006-0000-13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 xr:uid="{00000000-0006-0000-13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 xr:uid="{00000000-0006-0000-13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 xr:uid="{00000000-0006-0000-13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 xr:uid="{00000000-0006-0000-13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 xr:uid="{00000000-0006-0000-13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 xr:uid="{00000000-0006-0000-13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 xr:uid="{00000000-0006-0000-13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 xr:uid="{00000000-0006-0000-13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 xr:uid="{00000000-0006-0000-13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 xr:uid="{00000000-0006-0000-13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 xr:uid="{00000000-0006-0000-13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 xr:uid="{00000000-0006-0000-13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 xr:uid="{00000000-0006-0000-13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 xr:uid="{00000000-0006-0000-13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 xr:uid="{00000000-0006-0000-13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 xr:uid="{00000000-0006-0000-13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 xr:uid="{00000000-0006-0000-13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 xr:uid="{00000000-0006-0000-13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 xr:uid="{00000000-0006-0000-13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 xr:uid="{00000000-0006-0000-13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 xr:uid="{00000000-0006-0000-13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 xr:uid="{00000000-0006-0000-13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 xr:uid="{00000000-0006-0000-13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 xr:uid="{00000000-0006-0000-13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 xr:uid="{00000000-0006-0000-13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 xr:uid="{00000000-0006-0000-13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 xr:uid="{00000000-0006-0000-13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 xr:uid="{00000000-0006-0000-13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 xr:uid="{00000000-0006-0000-13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 xr:uid="{00000000-0006-0000-13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 xr:uid="{00000000-0006-0000-13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 xr:uid="{00000000-0006-0000-13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 xr:uid="{00000000-0006-0000-13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 xr:uid="{00000000-0006-0000-13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 xr:uid="{00000000-0006-0000-13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 xr:uid="{00000000-0006-0000-13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 xr:uid="{00000000-0006-0000-13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 xr:uid="{00000000-0006-0000-13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 xr:uid="{00000000-0006-0000-13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 xr:uid="{00000000-0006-0000-13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 xr:uid="{00000000-0006-0000-13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 xr:uid="{00000000-0006-0000-13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 xr:uid="{00000000-0006-0000-13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 xr:uid="{00000000-0006-0000-13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 xr:uid="{00000000-0006-0000-13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 xr:uid="{00000000-0006-0000-13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 xr:uid="{00000000-0006-0000-13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 xr:uid="{00000000-0006-0000-13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 xr:uid="{00000000-0006-0000-13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 xr:uid="{00000000-0006-0000-13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 xr:uid="{00000000-0006-0000-13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 xr:uid="{00000000-0006-0000-13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 xr:uid="{00000000-0006-0000-13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 xr:uid="{00000000-0006-0000-13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 xr:uid="{00000000-0006-0000-13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 xr:uid="{00000000-0006-0000-13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 xr:uid="{00000000-0006-0000-13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 xr:uid="{00000000-0006-0000-13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 xr:uid="{00000000-0006-0000-13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 xr:uid="{00000000-0006-0000-13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 xr:uid="{00000000-0006-0000-13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 xr:uid="{00000000-0006-0000-13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 xr:uid="{00000000-0006-0000-13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 xr:uid="{00000000-0006-0000-13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 xr:uid="{00000000-0006-0000-13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 xr:uid="{00000000-0006-0000-13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 xr:uid="{00000000-0006-0000-13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 xr:uid="{00000000-0006-0000-13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 xr:uid="{00000000-0006-0000-13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 xr:uid="{00000000-0006-0000-13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 xr:uid="{00000000-0006-0000-13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 xr:uid="{00000000-0006-0000-13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 xr:uid="{00000000-0006-0000-13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 xr:uid="{00000000-0006-0000-13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 xr:uid="{00000000-0006-0000-13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 xr:uid="{00000000-0006-0000-13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 xr:uid="{00000000-0006-0000-13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 xr:uid="{00000000-0006-0000-13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 xr:uid="{00000000-0006-0000-13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 xr:uid="{00000000-0006-0000-13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 xr:uid="{00000000-0006-0000-13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 xr:uid="{00000000-0006-0000-13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 xr:uid="{00000000-0006-0000-13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 xr:uid="{00000000-0006-0000-13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 xr:uid="{00000000-0006-0000-13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 xr:uid="{00000000-0006-0000-13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 xr:uid="{00000000-0006-0000-13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 xr:uid="{00000000-0006-0000-13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 xr:uid="{00000000-0006-0000-13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 xr:uid="{00000000-0006-0000-13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 xr:uid="{00000000-0006-0000-13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 xr:uid="{00000000-0006-0000-13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 xr:uid="{00000000-0006-0000-13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 xr:uid="{00000000-0006-0000-13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 xr:uid="{00000000-0006-0000-13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 xr:uid="{00000000-0006-0000-13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 xr:uid="{00000000-0006-0000-13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 xr:uid="{00000000-0006-0000-13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 xr:uid="{00000000-0006-0000-13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 xr:uid="{00000000-0006-0000-13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 xr:uid="{00000000-0006-0000-13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 xr:uid="{00000000-0006-0000-13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 xr:uid="{00000000-0006-0000-13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 xr:uid="{00000000-0006-0000-13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 xr:uid="{00000000-0006-0000-13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 xr:uid="{00000000-0006-0000-13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 xr:uid="{00000000-0006-0000-13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 xr:uid="{00000000-0006-0000-13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 xr:uid="{00000000-0006-0000-13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 xr:uid="{00000000-0006-0000-13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 xr:uid="{00000000-0006-0000-13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 xr:uid="{00000000-0006-0000-13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 xr:uid="{00000000-0006-0000-13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 xr:uid="{00000000-0006-0000-13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 xr:uid="{00000000-0006-0000-13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 xr:uid="{00000000-0006-0000-13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 xr:uid="{00000000-0006-0000-13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 xr:uid="{00000000-0006-0000-13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 xr:uid="{00000000-0006-0000-13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 xr:uid="{00000000-0006-0000-13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 xr:uid="{00000000-0006-0000-13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 xr:uid="{00000000-0006-0000-13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 xr:uid="{00000000-0006-0000-13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 xr:uid="{00000000-0006-0000-13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 xr:uid="{00000000-0006-0000-13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 xr:uid="{00000000-0006-0000-13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 xr:uid="{00000000-0006-0000-13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 xr:uid="{00000000-0006-0000-13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 xr:uid="{00000000-0006-0000-13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 xr:uid="{00000000-0006-0000-13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 xr:uid="{00000000-0006-0000-13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 xr:uid="{00000000-0006-0000-13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 xr:uid="{00000000-0006-0000-13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 xr:uid="{00000000-0006-0000-13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 xr:uid="{00000000-0006-0000-13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 xr:uid="{00000000-0006-0000-13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 xr:uid="{00000000-0006-0000-13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 xr:uid="{00000000-0006-0000-13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 xr:uid="{00000000-0006-0000-13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 xr:uid="{00000000-0006-0000-13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 xr:uid="{00000000-0006-0000-13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 xr:uid="{00000000-0006-0000-13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 xr:uid="{00000000-0006-0000-13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 xr:uid="{00000000-0006-0000-13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 xr:uid="{00000000-0006-0000-13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 xr:uid="{00000000-0006-0000-13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 xr:uid="{00000000-0006-0000-13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 xr:uid="{00000000-0006-0000-13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 xr:uid="{00000000-0006-0000-13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 xr:uid="{00000000-0006-0000-13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 xr:uid="{00000000-0006-0000-13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 xr:uid="{00000000-0006-0000-13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 xr:uid="{00000000-0006-0000-13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 xr:uid="{00000000-0006-0000-13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 xr:uid="{00000000-0006-0000-13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 xr:uid="{00000000-0006-0000-13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 xr:uid="{00000000-0006-0000-13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 xr:uid="{00000000-0006-0000-13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 xr:uid="{00000000-0006-0000-13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 xr:uid="{00000000-0006-0000-13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 xr:uid="{00000000-0006-0000-13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 xr:uid="{00000000-0006-0000-13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 xr:uid="{00000000-0006-0000-13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 xr:uid="{00000000-0006-0000-13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 xr:uid="{00000000-0006-0000-13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 xr:uid="{00000000-0006-0000-13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 xr:uid="{00000000-0006-0000-13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 xr:uid="{00000000-0006-0000-13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 xr:uid="{00000000-0006-0000-13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 xr:uid="{00000000-0006-0000-13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 xr:uid="{00000000-0006-0000-13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 xr:uid="{00000000-0006-0000-13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 xr:uid="{00000000-0006-0000-13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 xr:uid="{00000000-0006-0000-13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 xr:uid="{00000000-0006-0000-13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 xr:uid="{00000000-0006-0000-13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 xr:uid="{00000000-0006-0000-13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 xr:uid="{00000000-0006-0000-13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 xr:uid="{00000000-0006-0000-13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 xr:uid="{00000000-0006-0000-13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 xr:uid="{00000000-0006-0000-13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 xr:uid="{00000000-0006-0000-13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 xr:uid="{00000000-0006-0000-13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 xr:uid="{00000000-0006-0000-13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 xr:uid="{00000000-0006-0000-13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 xr:uid="{00000000-0006-0000-13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 xr:uid="{00000000-0006-0000-13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 xr:uid="{00000000-0006-0000-13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  <author>mferro</author>
  </authors>
  <commentList>
    <comment ref="B6" authorId="0" shapeId="0" xr:uid="{00000000-0006-0000-14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 xr:uid="{00000000-0006-0000-14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 xr:uid="{00000000-0006-0000-14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 xr:uid="{00000000-0006-0000-14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 xr:uid="{00000000-0006-0000-14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 xr:uid="{00000000-0006-0000-14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 xr:uid="{00000000-0006-0000-14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 xr:uid="{00000000-0006-0000-14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 xr:uid="{00000000-0006-0000-14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 xr:uid="{00000000-0006-0000-14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 xr:uid="{00000000-0006-0000-14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 xr:uid="{00000000-0006-0000-14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 xr:uid="{00000000-0006-0000-14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 xr:uid="{00000000-0006-0000-14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 xr:uid="{00000000-0006-0000-14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 xr:uid="{00000000-0006-0000-14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 xr:uid="{00000000-0006-0000-14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 xr:uid="{00000000-0006-0000-14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 xr:uid="{00000000-0006-0000-14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 xr:uid="{00000000-0006-0000-14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 xr:uid="{00000000-0006-0000-14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 xr:uid="{00000000-0006-0000-14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 xr:uid="{00000000-0006-0000-14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 xr:uid="{00000000-0006-0000-14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 xr:uid="{00000000-0006-0000-14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 xr:uid="{00000000-0006-0000-14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 xr:uid="{00000000-0006-0000-14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 xr:uid="{00000000-0006-0000-14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 xr:uid="{00000000-0006-0000-14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 xr:uid="{00000000-0006-0000-14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 xr:uid="{00000000-0006-0000-14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 xr:uid="{00000000-0006-0000-14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 xr:uid="{00000000-0006-0000-14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 xr:uid="{00000000-0006-0000-14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 xr:uid="{00000000-0006-0000-14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 xr:uid="{00000000-0006-0000-14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 xr:uid="{00000000-0006-0000-14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 xr:uid="{00000000-0006-0000-14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 xr:uid="{00000000-0006-0000-14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 xr:uid="{00000000-0006-0000-14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 xr:uid="{00000000-0006-0000-14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 xr:uid="{00000000-0006-0000-14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 xr:uid="{00000000-0006-0000-14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 xr:uid="{00000000-0006-0000-14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 xr:uid="{00000000-0006-0000-14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 xr:uid="{00000000-0006-0000-14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 xr:uid="{00000000-0006-0000-1400-00002F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 xr:uid="{00000000-0006-0000-1400-000030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 xr:uid="{00000000-0006-0000-1400-00003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<sst xmlns="http://schemas.openxmlformats.org/spreadsheetml/2006/main" count="2377" uniqueCount="562">
  <si>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</si>
  <si>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</si>
  <si>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</si>
  <si>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</si>
  <si>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</si>
  <si>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</si>
  <si>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</si>
  <si>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</si>
  <si>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</si>
  <si>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</si>
  <si>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</si>
  <si>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</si>
  <si>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</si>
  <si>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</si>
  <si>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</si>
  <si>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</si>
  <si>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</si>
  <si>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</si>
  <si>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</si>
  <si>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</si>
  <si>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</si>
  <si>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</si>
  <si>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</si>
  <si>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</si>
  <si>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</si>
  <si>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</si>
  <si>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</si>
  <si>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</si>
  <si>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</si>
  <si>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</si>
  <si>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</si>
  <si>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</si>
  <si>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</si>
  <si>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</si>
  <si>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</si>
  <si>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</si>
  <si>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</si>
  <si>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</si>
  <si>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</si>
  <si>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</si>
  <si>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</si>
  <si>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</si>
  <si>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</si>
  <si>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</si>
  <si>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</si>
  <si>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</si>
  <si>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</si>
  <si>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</si>
  <si>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</si>
  <si>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</si>
  <si>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</si>
  <si>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</si>
  <si>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</si>
  <si>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</si>
  <si>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</si>
  <si>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</si>
  <si>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</si>
  <si>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</si>
  <si>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</si>
  <si>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</si>
  <si>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</si>
  <si>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</si>
  <si>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</si>
  <si>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</si>
  <si>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</si>
  <si>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</si>
  <si>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</si>
  <si>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</si>
  <si>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</si>
  <si>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</si>
  <si>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</si>
  <si>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</si>
  <si>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</si>
  <si>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</si>
  <si>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</si>
  <si>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</si>
  <si>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</si>
  <si>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</si>
  <si>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</si>
  <si>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</si>
  <si>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</si>
  <si>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</si>
  <si>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</si>
  <si>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</si>
  <si>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</si>
  <si>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</si>
  <si>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</si>
  <si>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</si>
  <si>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</si>
  <si>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</si>
  <si>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</si>
  <si>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</si>
  <si>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</si>
  <si>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</si>
  <si>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</si>
  <si>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</si>
  <si>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</si>
  <si>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</si>
  <si>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</si>
  <si>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</si>
  <si>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</si>
  <si>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</si>
  <si>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</si>
  <si>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</si>
  <si>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</si>
  <si>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</si>
  <si>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</si>
  <si>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</si>
  <si>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</si>
  <si>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</si>
  <si>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</si>
  <si>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</si>
  <si>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</si>
  <si>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</si>
  <si>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</si>
  <si>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</si>
  <si>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</si>
  <si>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</si>
  <si>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</si>
  <si>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</si>
  <si>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</si>
  <si>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</si>
  <si>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</si>
  <si>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</si>
  <si>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</si>
  <si>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</si>
  <si>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</si>
  <si>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</si>
  <si>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</si>
  <si>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</si>
  <si>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</si>
  <si>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</si>
  <si>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</si>
  <si>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</si>
  <si>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</si>
  <si>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</si>
  <si>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</si>
  <si>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</si>
  <si>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</si>
  <si>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</si>
  <si>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</si>
  <si>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</si>
  <si>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</si>
  <si>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</si>
  <si>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</si>
  <si>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</si>
  <si>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</si>
  <si>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</si>
  <si>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</si>
  <si>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</si>
  <si>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</si>
  <si>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</si>
  <si>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</si>
  <si>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</si>
  <si>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</si>
  <si>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</si>
  <si>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</si>
  <si>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</si>
  <si>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</si>
  <si>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</si>
  <si>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</si>
  <si>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</si>
  <si>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</si>
  <si>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</si>
  <si>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</si>
  <si>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</si>
  <si>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</si>
  <si>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</si>
  <si>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</si>
  <si>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</si>
  <si>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</si>
  <si>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</si>
  <si>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</si>
  <si>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</si>
  <si>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</si>
  <si>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</si>
  <si>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</si>
  <si>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</si>
  <si>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</si>
  <si>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</si>
  <si>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</si>
  <si>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</si>
  <si>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</si>
  <si>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</si>
  <si>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</si>
  <si>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</si>
  <si>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</si>
  <si>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</si>
  <si>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</si>
  <si>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</si>
  <si>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</si>
  <si>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</si>
  <si>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</si>
  <si>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</si>
  <si>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</si>
  <si>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</si>
  <si>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</si>
  <si>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</si>
  <si>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</si>
  <si>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</si>
  <si>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</si>
  <si>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</si>
  <si>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</si>
  <si>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</si>
  <si>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</si>
  <si>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</si>
  <si>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</si>
  <si>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Grupo/cargo/carreira/
Horas de trabalho noturno</t>
  </si>
  <si>
    <t>Trabalho nocturno normal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</si>
  <si>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</si>
  <si>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</si>
  <si>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</si>
  <si>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</si>
  <si>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</si>
  <si>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</si>
  <si>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</si>
  <si>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</si>
  <si>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</si>
  <si>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</si>
  <si>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</si>
  <si>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</si>
  <si>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</si>
  <si>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</si>
  <si>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</si>
  <si>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</si>
  <si>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</si>
  <si>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</si>
  <si>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</si>
  <si>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</si>
  <si>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</si>
  <si>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</si>
  <si>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</si>
  <si>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</si>
  <si>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</si>
  <si>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</si>
  <si>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</si>
  <si>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</si>
  <si>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</si>
  <si>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</si>
  <si>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</si>
  <si>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</si>
  <si>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</si>
  <si>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</si>
  <si>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</si>
  <si>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</si>
  <si>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</si>
  <si>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</si>
  <si>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</si>
  <si>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</si>
  <si>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</si>
  <si>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</si>
  <si>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</si>
  <si>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</si>
  <si>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</si>
  <si>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</si>
  <si>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</si>
  <si>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</si>
  <si>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</si>
  <si>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</si>
  <si>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</si>
  <si>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</si>
  <si>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</si>
  <si>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</si>
  <si>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</si>
  <si>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</si>
  <si>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</si>
  <si>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</si>
  <si>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</si>
  <si>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</si>
  <si>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</si>
  <si>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</si>
  <si>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</si>
  <si>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</si>
  <si>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</si>
  <si>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</si>
  <si>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</si>
  <si>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</si>
  <si>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</si>
  <si>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</si>
  <si>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</si>
  <si>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</si>
  <si>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</si>
  <si>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</si>
  <si>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</si>
  <si>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</si>
  <si>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</si>
  <si>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</si>
  <si>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</si>
  <si>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</si>
  <si>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</si>
  <si>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</si>
  <si>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</si>
  <si>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</si>
  <si>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</si>
  <si>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</si>
  <si>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</si>
  <si>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</si>
  <si>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</si>
  <si>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</si>
  <si>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</si>
  <si>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</si>
  <si>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</si>
  <si>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</si>
  <si>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</si>
  <si>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</si>
  <si>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</si>
  <si>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</si>
  <si>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</si>
  <si>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</si>
  <si>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</si>
  <si>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</si>
  <si>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</si>
  <si>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</si>
  <si>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</si>
  <si>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</si>
  <si>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</si>
  <si>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</si>
  <si>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</si>
  <si>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</si>
  <si>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</si>
  <si>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</si>
  <si>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</si>
  <si>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</si>
  <si>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</si>
  <si>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</si>
  <si>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</si>
  <si>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</si>
  <si>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</si>
  <si>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</si>
  <si>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</si>
  <si>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</si>
  <si>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</si>
  <si>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</si>
  <si>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</si>
  <si>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</si>
  <si>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</si>
  <si>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</si>
  <si>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</si>
  <si>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</si>
  <si>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</si>
  <si>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</si>
  <si>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</si>
  <si>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</si>
  <si>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</si>
  <si>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</si>
  <si>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</si>
  <si>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</si>
  <si>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</si>
  <si>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</si>
  <si>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</si>
  <si>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</si>
  <si>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</si>
  <si>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</si>
  <si>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</si>
  <si>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</si>
  <si>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</si>
  <si>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</si>
  <si>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</si>
  <si>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</si>
  <si>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</si>
  <si>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</si>
  <si>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</si>
  <si>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</si>
  <si>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</si>
  <si>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</si>
  <si>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</si>
  <si>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</si>
  <si>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</si>
  <si>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</si>
  <si>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</si>
  <si>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</si>
  <si>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</si>
  <si>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</si>
  <si>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</si>
  <si>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</si>
  <si>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</si>
  <si>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</si>
  <si>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</si>
  <si>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</si>
  <si>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</si>
  <si>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</si>
  <si>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</si>
  <si>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</si>
  <si>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</si>
  <si>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</si>
  <si>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</si>
  <si>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</si>
  <si>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</si>
  <si>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</si>
  <si>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</si>
  <si>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</si>
  <si>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</si>
  <si>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</si>
  <si>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</si>
  <si>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</si>
  <si>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</si>
  <si>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</si>
  <si>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</si>
  <si>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</si>
  <si>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</si>
  <si>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</si>
  <si>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</si>
  <si>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</si>
  <si>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</si>
  <si>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</si>
  <si>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</si>
  <si>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</si>
  <si>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</si>
  <si>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</si>
  <si>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</si>
  <si>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</si>
  <si>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</si>
  <si>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</si>
  <si>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</si>
  <si>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</si>
  <si>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</si>
  <si>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</si>
  <si>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</si>
  <si>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</si>
  <si>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</si>
  <si>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</si>
  <si>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</si>
  <si>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</si>
  <si>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</si>
  <si>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</si>
  <si>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</si>
  <si>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</si>
  <si>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</si>
  <si>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</si>
  <si>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</si>
  <si>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</si>
  <si>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</si>
  <si>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</si>
  <si>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</si>
  <si>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</si>
  <si>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</si>
  <si>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</si>
  <si>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</si>
  <si>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6: Contagem de trabalhadores portadores de deficiência por grupo/cargo/carreira, segundo o escalão etário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</si>
  <si>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</si>
  <si>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</si>
  <si>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</si>
  <si>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</si>
  <si>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</si>
  <si>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</si>
  <si>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</si>
  <si>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</si>
  <si>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</si>
  <si>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</si>
  <si>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</si>
  <si>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</si>
  <si>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</si>
  <si>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Código</t>
  </si>
  <si>
    <t>101_AUMENTOS SALARIAIS</t>
  </si>
  <si>
    <t>102_AUMENTO E/OU CRIAÇÃO DE PRESTAÇÕES COMPLEMENTARES</t>
  </si>
  <si>
    <t>103_PAGAMENTO DE SALARIOS E PRESTAÇÕES COMPLEMENTARES</t>
  </si>
  <si>
    <t>104_FORMA E MODO PAGAMENTO</t>
  </si>
  <si>
    <t>105_PAGAMENTO DE  DIAS DE AUSÊNCIA</t>
  </si>
  <si>
    <t>106_CLASSIFICAÇÃO, ENQUADRAMENTO E CARREIRAS</t>
  </si>
  <si>
    <t>107_DATA DA PRODUÇÃO DE EFEITOS</t>
  </si>
  <si>
    <t>108_OUTRAS REIVINDICAÇÕES SALARIAIS</t>
  </si>
  <si>
    <t>201_REDUÇÃO OU MODIFICAÇÃO DA DURAÇÃO DE  TRABALHO</t>
  </si>
  <si>
    <t>202_ORGANIZAÇÃO DO TEMPO DE  TRABALHO</t>
  </si>
  <si>
    <t>203_ORGANIZAÇÃO DO  SISTEMA  DE TRABALHO</t>
  </si>
  <si>
    <t>204_REFORMA</t>
  </si>
  <si>
    <t>205_FÉRIAS, FALTAS,  LICENÇAS E FERIADOS</t>
  </si>
  <si>
    <t>206_SEGURANÇA E SÁUDE NO TRABALHO</t>
  </si>
  <si>
    <t>207_OBRAS SOCIAIS</t>
  </si>
  <si>
    <t>208_CONCESSÃO DE BENEFICIOS AOS TRABALHADORES E FAMILIARES</t>
  </si>
  <si>
    <t>209_IGUALDADE NÃO DISCRIMINAÇÃO</t>
  </si>
  <si>
    <t>210_OUTRAS REIVINDICAÇÕES SOBRE CONDIÇÕES DE TRABALHO</t>
  </si>
  <si>
    <t>301_DESPEDIMENTOS/TRABALHADORES EXCEDENTÁRIOS</t>
  </si>
  <si>
    <t>302_ESTABILIDADE NO VINCULO CONTRATUAL</t>
  </si>
  <si>
    <t>303_FORMAÇÃO</t>
  </si>
  <si>
    <t>304_DESLOCALIZAÇÃO DE  EMPRESAS E /OU SECÇÕES DA EMPRESA</t>
  </si>
  <si>
    <t>305_OUTRAS REIVINDICAÇÕES SOBRE EMPREGO E/OU FORMAÇÃO</t>
  </si>
  <si>
    <t>401_PROCESSO DE  REGULAMENTAÇÃO COLECTIVA</t>
  </si>
  <si>
    <t>501_LIVRE EXERCICIO DE DIREITOS SINDICAIS E DE OUTRAS ORGANIZAÇÕES REPRESENTATIVAS DE TRABALHADORES</t>
  </si>
  <si>
    <t>601_ACÇÃO DISCIPLINAR</t>
  </si>
  <si>
    <t>602_CADERNOS REIVINDICATIVOS/NEGOCIAÇÃO INFORMAL</t>
  </si>
  <si>
    <t>603_ESTATUTO OU ESTRUTURA DA EMPRESA</t>
  </si>
  <si>
    <t>604_OUTRAS REIVINDICAÇÕES NÃO ESPECIFICADAS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</si>
  <si>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</si>
  <si>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</si>
  <si>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</si>
  <si>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</si>
  <si>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</si>
  <si>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</si>
  <si>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</si>
  <si>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</si>
  <si>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(diurno e nocturno)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</si>
  <si>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</si>
  <si>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</si>
  <si>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</si>
  <si>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</si>
  <si>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</si>
  <si>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</si>
  <si>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Pessoal dos Serviços Externos do MNE - assistente de residência</t>
  </si>
  <si>
    <t>Outros encargos com pessoal (**)</t>
  </si>
  <si>
    <t>Despesas com a medicina no trabalho (*)</t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</si>
  <si>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</si>
  <si>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</si>
  <si>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</si>
  <si>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</si>
  <si>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</si>
  <si>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</si>
  <si>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</si>
  <si>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</si>
  <si>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</si>
  <si>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</si>
  <si>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</si>
  <si>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</si>
  <si>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</si>
  <si>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</si>
  <si>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</si>
  <si>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</si>
  <si>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</si>
  <si>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</si>
  <si>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</si>
  <si>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</si>
  <si>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t>ii) Considerar também as despesas de deslocação relacionadas com a formação.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</si>
  <si>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</si>
  <si>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</si>
  <si>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t>Contacto(s) do(s) responsável(eis) pelo preenchimento</t>
  </si>
  <si>
    <t>(2) - para trabalhadores em Contrato de Trabalho em Funções Públicas</t>
  </si>
  <si>
    <t>Decreto-Lei n.º 190/96, de 9 de outubro</t>
  </si>
  <si>
    <r>
      <t xml:space="preserve"> Nota: Em caso de processo de fusão/reestruturação da entidade existente a 31/12/2022, indicar o critério adotado para o registo dos dados do Balanço Social 2022 na folha </t>
    </r>
    <r>
      <rPr>
        <b/>
        <u/>
        <sz val="11"/>
        <color indexed="60"/>
        <rFont val="Trebuchet MS"/>
        <family val="2"/>
      </rPr>
      <t>"Criterio"</t>
    </r>
  </si>
  <si>
    <t>Em caso de processo de fusão/reestruturação da entidade existente a 31/12/2022 deverá ser indicado o critério adotado para o registo dos dados do Balanço Social 2022.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</si>
  <si>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2022: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2022 na folha de identificação.</t>
    </r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</si>
  <si>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</si>
  <si>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Considerar o total de efectivos admitidos pela 1ª vez ou regressados ao serviço entre 1 de Janeiro e 31 de dezembro inclusive;</t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</si>
  <si>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N.º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</si>
  <si>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</si>
  <si>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Artigo 23.º do Decreto-Lei n.º 503/99, de 20 de novembro, alterado pelo Decreto-Lei n.º 50-C/2007, de 6 de março e pela Lei n.º 64-A/2008, de 31 de dezembro.</t>
  </si>
  <si>
    <t>a) Considerar os cargos abrangidos pelo Estatuto do Pessoal Dirigente (aprovado pela Lei n.º 2/2004, de 15 de janeiro, e sucessivamente alterado);</t>
  </si>
  <si>
    <t>(1) e (2) - Artigos 156.º, 157.º e 158.º da LTFP, aprovada em anexo à Lei n.º 35/2014, de 20 de junho</t>
  </si>
  <si>
    <t>(3) - Artigo 99.º da LTFP, aprovada em anexo à Lei n.º 35/2014, de 20 de junho</t>
  </si>
  <si>
    <t>(*) Artigo 110.º da LTFP,  aprovada em anexo à Lei n.º 35/2014, de 20 de junho</t>
  </si>
  <si>
    <t xml:space="preserve">(**) Artigo 68.º da LTFP,  aprovada em anexo à Lei n.º 35/2014, de 20 de junho; Lei n.º 84/2015, de 7 de agosto </t>
  </si>
  <si>
    <t>Incluir todos os trabalhadores em regime de Nomeação ao abrigo do art. 8.º  e em Comissão de Serviço ao abrigo do art.  9.º da LTFP, aprovada em anexo à Lei n.º 35/2014, de 20 de junho;</t>
  </si>
  <si>
    <t>d) Considerar a meia jornada (Lei n.º 84/2015, de 7 de agosto)</t>
  </si>
  <si>
    <t>Considerar o total de horas suplementares/extraordinárias efetuadas pelos trabalhadores do serviço entre 1 de janeiro e 31 de dezembro, nas situações identificadas;</t>
  </si>
  <si>
    <r>
      <t xml:space="preserve">O trabalho suplementar diurno e noturno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</si>
  <si>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t>Considerar o total de horas efetuadas pelos trabalhadores do serviço entre 1 de janeiro e 31 de dezembro, nas situações identificadas;</t>
  </si>
  <si>
    <r>
      <t>Este quadro refere-se</t>
    </r>
    <r>
      <rPr>
        <b/>
        <u/>
        <sz val="8"/>
        <rFont val="Trebuchet MS"/>
        <family val="2"/>
      </rPr>
      <t xml:space="preserve"> apenas a trabalho noturno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noturno suplementar</t>
    </r>
    <r>
      <rPr>
        <sz val="8"/>
        <rFont val="Trebuchet MS"/>
        <family val="2"/>
      </rPr>
      <t xml:space="preserve">” neste quadro  deve-se considerar o </t>
    </r>
  </si>
  <si>
    <t>trabalho suplementar efetuado em dias normais e em dias de descanso semanal obrigatório, complementar e feriados.</t>
  </si>
  <si>
    <r>
      <t xml:space="preserve">Considerar o total de </t>
    </r>
    <r>
      <rPr>
        <b/>
        <u/>
        <sz val="8"/>
        <rFont val="Trebuchet MS"/>
        <family val="2"/>
      </rPr>
      <t>dias completos de ausência ou períodos de meio dia</t>
    </r>
    <r>
      <rPr>
        <b/>
        <sz val="8"/>
        <rFont val="Trebuchet MS"/>
        <family val="2"/>
      </rPr>
      <t>;</t>
    </r>
  </si>
  <si>
    <t>(***) - incluir também  o subsídio de residência.</t>
  </si>
  <si>
    <t>(*) - Conforme lista constante do DR n.º 6/2001, de 3 de maio, atualizado pelo DR n.º 76/2007, de 17 de julho.</t>
  </si>
  <si>
    <r>
      <t xml:space="preserve">i) Considerar as despesas efetuadas durante ano em atividades de formação e </t>
    </r>
    <r>
      <rPr>
        <b/>
        <u/>
        <sz val="8"/>
        <rFont val="Trebuchet MS"/>
        <family val="2"/>
      </rPr>
      <t>suportadas pelo orçamento da entidade;</t>
    </r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</si>
  <si>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noturno);</t>
    </r>
  </si>
  <si>
    <t>Ciência, Tecnologia e Ensino Superior</t>
  </si>
  <si>
    <t>Escola Superior de Enfermagem de Lisboa</t>
  </si>
  <si>
    <t>32,25h - Jornada Contínua</t>
  </si>
  <si>
    <t>0% - 19%</t>
  </si>
  <si>
    <t>20% - 39%</t>
  </si>
  <si>
    <t>40% - 59%</t>
  </si>
  <si>
    <t>60% - 79%</t>
  </si>
  <si>
    <t>80% - 99%</t>
  </si>
  <si>
    <t>2994.12</t>
  </si>
  <si>
    <t>Sara Lourenço</t>
  </si>
  <si>
    <t>recursoshumanos@esel.pt / saralourenco@esel.pt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</si>
</sst>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</numFmts>
  <fonts count="1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sz val="8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  <font>
      <b/>
      <sz val="7"/>
      <color rgb="FF00559D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22"/>
      </left>
      <right style="medium">
        <color indexed="56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</borders>
  <cellStyleXfs count="66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7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8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right" vertical="center" wrapText="1" indent="10"/>
    </xf>
    <xf numFmtId="0" fontId="12" fillId="0" borderId="11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3" fillId="0" borderId="6" xfId="0" applyFont="1" applyBorder="1" applyAlignment="1">
      <alignment horizontal="center" wrapText="1"/>
    </xf>
    <xf numFmtId="0" fontId="14" fillId="0" borderId="12" xfId="0" applyFont="1" applyBorder="1" applyAlignment="1">
      <alignment horizontal="right"/>
    </xf>
    <xf numFmtId="0" fontId="14" fillId="0" borderId="0" xfId="0" applyFont="1"/>
    <xf numFmtId="0" fontId="13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horizontal="left"/>
    </xf>
    <xf numFmtId="0" fontId="14" fillId="0" borderId="12" xfId="0" applyFont="1" applyBorder="1" applyAlignment="1">
      <alignment vertical="center" wrapText="1"/>
    </xf>
    <xf numFmtId="0" fontId="14" fillId="0" borderId="0" xfId="0" applyFont="1" applyProtection="1">
      <protection locked="0"/>
    </xf>
    <xf numFmtId="0" fontId="14" fillId="0" borderId="11" xfId="0" applyFont="1" applyBorder="1" applyProtection="1">
      <protection locked="0"/>
    </xf>
    <xf numFmtId="0" fontId="14" fillId="0" borderId="0" xfId="0" applyFont="1" applyAlignment="1">
      <alignment vertical="center" wrapText="1"/>
    </xf>
    <xf numFmtId="0" fontId="15" fillId="0" borderId="9" xfId="0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wrapText="1" indent="1"/>
    </xf>
    <xf numFmtId="0" fontId="14" fillId="0" borderId="9" xfId="0" applyFont="1" applyBorder="1"/>
    <xf numFmtId="0" fontId="17" fillId="0" borderId="14" xfId="0" applyFont="1" applyBorder="1"/>
    <xf numFmtId="0" fontId="17" fillId="0" borderId="13" xfId="0" applyFont="1" applyBorder="1"/>
    <xf numFmtId="0" fontId="14" fillId="0" borderId="13" xfId="0" applyFont="1" applyBorder="1"/>
    <xf numFmtId="0" fontId="14" fillId="0" borderId="10" xfId="0" applyFont="1" applyBorder="1"/>
    <xf numFmtId="0" fontId="4" fillId="0" borderId="15" xfId="0" applyFont="1" applyBorder="1"/>
    <xf numFmtId="0" fontId="8" fillId="0" borderId="16" xfId="0" applyFont="1" applyBorder="1"/>
    <xf numFmtId="0" fontId="18" fillId="0" borderId="16" xfId="0" applyFont="1" applyBorder="1"/>
    <xf numFmtId="0" fontId="4" fillId="0" borderId="17" xfId="0" applyFont="1" applyBorder="1"/>
    <xf numFmtId="0" fontId="19" fillId="0" borderId="0" xfId="5" applyFont="1" applyAlignment="1">
      <alignment horizontal="left"/>
    </xf>
    <xf numFmtId="0" fontId="3" fillId="0" borderId="0" xfId="5"/>
    <xf numFmtId="0" fontId="20" fillId="0" borderId="0" xfId="5" applyFont="1"/>
    <xf numFmtId="0" fontId="21" fillId="0" borderId="0" xfId="1" applyAlignment="1" applyProtection="1"/>
    <xf numFmtId="0" fontId="8" fillId="0" borderId="0" xfId="0" applyFont="1"/>
    <xf numFmtId="0" fontId="22" fillId="0" borderId="0" xfId="1" applyFont="1" applyAlignment="1" applyProtection="1"/>
    <xf numFmtId="0" fontId="22" fillId="0" borderId="0" xfId="1" applyFont="1" applyFill="1" applyAlignment="1" applyProtection="1"/>
    <xf numFmtId="0" fontId="23" fillId="0" borderId="0" xfId="5" applyFont="1"/>
    <xf numFmtId="3" fontId="26" fillId="0" borderId="0" xfId="5" applyNumberFormat="1" applyFont="1"/>
    <xf numFmtId="3" fontId="25" fillId="0" borderId="0" xfId="5" applyNumberFormat="1" applyFont="1" applyAlignment="1">
      <alignment horizontal="center" vertical="center" wrapText="1"/>
    </xf>
    <xf numFmtId="3" fontId="27" fillId="0" borderId="0" xfId="5" applyNumberFormat="1" applyFont="1" applyAlignment="1">
      <alignment horizontal="center" vertical="center" wrapText="1"/>
    </xf>
    <xf numFmtId="3" fontId="28" fillId="0" borderId="0" xfId="5" applyNumberFormat="1" applyFont="1" applyAlignment="1">
      <alignment horizontal="right" vertical="center" wrapText="1"/>
    </xf>
    <xf numFmtId="3" fontId="29" fillId="0" borderId="0" xfId="5" applyNumberFormat="1" applyFont="1" applyAlignment="1">
      <alignment vertical="center"/>
    </xf>
    <xf numFmtId="3" fontId="30" fillId="0" borderId="0" xfId="5" applyNumberFormat="1" applyFont="1"/>
    <xf numFmtId="3" fontId="30" fillId="0" borderId="0" xfId="5" applyNumberFormat="1" applyFont="1" applyAlignment="1">
      <alignment vertical="center"/>
    </xf>
    <xf numFmtId="0" fontId="29" fillId="0" borderId="0" xfId="0" applyFont="1"/>
    <xf numFmtId="3" fontId="8" fillId="0" borderId="0" xfId="5" applyNumberFormat="1" applyFont="1"/>
    <xf numFmtId="3" fontId="31" fillId="0" borderId="0" xfId="1" applyNumberFormat="1" applyFont="1" applyFill="1" applyBorder="1" applyAlignment="1" applyProtection="1"/>
    <xf numFmtId="3" fontId="8" fillId="0" borderId="0" xfId="5" applyNumberFormat="1" applyFont="1" applyAlignment="1">
      <alignment vertical="center"/>
    </xf>
    <xf numFmtId="3" fontId="25" fillId="2" borderId="18" xfId="5" applyNumberFormat="1" applyFont="1" applyFill="1" applyBorder="1" applyAlignment="1">
      <alignment horizontal="center" vertical="center" wrapText="1"/>
    </xf>
    <xf numFmtId="3" fontId="26" fillId="0" borderId="0" xfId="5" applyNumberFormat="1" applyFont="1" applyAlignment="1">
      <alignment vertical="center"/>
    </xf>
    <xf numFmtId="3" fontId="34" fillId="0" borderId="0" xfId="5" applyNumberFormat="1" applyFont="1" applyAlignment="1">
      <alignment horizontal="center" vertical="center" wrapText="1"/>
    </xf>
    <xf numFmtId="3" fontId="33" fillId="0" borderId="0" xfId="5" applyNumberFormat="1" applyFont="1"/>
    <xf numFmtId="3" fontId="26" fillId="0" borderId="0" xfId="5" applyNumberFormat="1" applyFont="1" applyAlignment="1">
      <alignment horizontal="center"/>
    </xf>
    <xf numFmtId="3" fontId="26" fillId="0" borderId="0" xfId="5" applyNumberFormat="1" applyFont="1" applyAlignment="1">
      <alignment wrapText="1"/>
    </xf>
    <xf numFmtId="3" fontId="8" fillId="0" borderId="0" xfId="0" applyNumberFormat="1" applyFont="1" applyAlignment="1">
      <alignment vertical="center"/>
    </xf>
    <xf numFmtId="3" fontId="26" fillId="0" borderId="0" xfId="0" applyNumberFormat="1" applyFont="1"/>
    <xf numFmtId="3" fontId="25" fillId="2" borderId="18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9" fillId="0" borderId="0" xfId="0" applyNumberFormat="1" applyFont="1" applyAlignment="1">
      <alignment vertical="center"/>
    </xf>
    <xf numFmtId="3" fontId="30" fillId="0" borderId="0" xfId="0" applyNumberFormat="1" applyFont="1"/>
    <xf numFmtId="3" fontId="8" fillId="0" borderId="0" xfId="0" applyNumberFormat="1" applyFont="1"/>
    <xf numFmtId="3" fontId="25" fillId="3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Alignment="1">
      <alignment vertical="center" wrapText="1"/>
    </xf>
    <xf numFmtId="0" fontId="30" fillId="0" borderId="0" xfId="5" applyFont="1"/>
    <xf numFmtId="3" fontId="3" fillId="4" borderId="0" xfId="5" applyNumberFormat="1" applyFill="1"/>
    <xf numFmtId="3" fontId="42" fillId="4" borderId="0" xfId="5" applyNumberFormat="1" applyFont="1" applyFill="1" applyAlignment="1">
      <alignment horizontal="center"/>
    </xf>
    <xf numFmtId="3" fontId="42" fillId="4" borderId="0" xfId="5" applyNumberFormat="1" applyFont="1" applyFill="1"/>
    <xf numFmtId="3" fontId="42" fillId="0" borderId="0" xfId="5" applyNumberFormat="1" applyFont="1"/>
    <xf numFmtId="3" fontId="43" fillId="0" borderId="0" xfId="5" applyNumberFormat="1" applyFont="1"/>
    <xf numFmtId="3" fontId="43" fillId="4" borderId="0" xfId="5" applyNumberFormat="1" applyFont="1" applyFill="1"/>
    <xf numFmtId="3" fontId="3" fillId="0" borderId="0" xfId="5" applyNumberFormat="1"/>
    <xf numFmtId="3" fontId="3" fillId="0" borderId="0" xfId="5" applyNumberFormat="1" applyAlignment="1">
      <alignment vertical="center"/>
    </xf>
    <xf numFmtId="0" fontId="25" fillId="2" borderId="18" xfId="5" applyFont="1" applyFill="1" applyBorder="1" applyAlignment="1">
      <alignment horizontal="center" vertical="center" wrapText="1"/>
    </xf>
    <xf numFmtId="0" fontId="42" fillId="0" borderId="0" xfId="5" applyFont="1"/>
    <xf numFmtId="0" fontId="43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3" fillId="0" borderId="0" xfId="0" applyNumberFormat="1" applyFont="1"/>
    <xf numFmtId="3" fontId="30" fillId="0" borderId="0" xfId="0" applyNumberFormat="1" applyFont="1" applyAlignment="1">
      <alignment vertical="center"/>
    </xf>
    <xf numFmtId="3" fontId="42" fillId="0" borderId="0" xfId="0" applyNumberFormat="1" applyFont="1"/>
    <xf numFmtId="3" fontId="47" fillId="0" borderId="0" xfId="0" applyNumberFormat="1" applyFont="1" applyAlignment="1">
      <alignment vertical="center"/>
    </xf>
    <xf numFmtId="3" fontId="48" fillId="0" borderId="0" xfId="0" applyNumberFormat="1" applyFont="1" applyAlignment="1">
      <alignment vertical="center"/>
    </xf>
    <xf numFmtId="3" fontId="43" fillId="0" borderId="0" xfId="0" applyNumberFormat="1" applyFont="1" applyAlignment="1">
      <alignment vertical="center"/>
    </xf>
    <xf numFmtId="3" fontId="49" fillId="0" borderId="0" xfId="0" applyNumberFormat="1" applyFont="1" applyAlignment="1">
      <alignment horizontal="center" vertical="center" wrapText="1"/>
    </xf>
    <xf numFmtId="3" fontId="33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3" fontId="26" fillId="0" borderId="0" xfId="5" applyNumberFormat="1" applyFont="1" applyAlignment="1">
      <alignment vertical="center" wrapText="1"/>
    </xf>
    <xf numFmtId="3" fontId="42" fillId="0" borderId="0" xfId="5" applyNumberFormat="1" applyFont="1" applyAlignment="1">
      <alignment vertical="center"/>
    </xf>
    <xf numFmtId="3" fontId="43" fillId="0" borderId="0" xfId="5" applyNumberFormat="1" applyFont="1" applyAlignment="1">
      <alignment vertical="center"/>
    </xf>
    <xf numFmtId="3" fontId="52" fillId="0" borderId="0" xfId="5" applyNumberFormat="1" applyFont="1"/>
    <xf numFmtId="3" fontId="59" fillId="0" borderId="0" xfId="5" applyNumberFormat="1" applyFont="1"/>
    <xf numFmtId="3" fontId="30" fillId="0" borderId="0" xfId="5" applyNumberFormat="1" applyFont="1" applyAlignment="1">
      <alignment wrapText="1"/>
    </xf>
    <xf numFmtId="3" fontId="24" fillId="0" borderId="0" xfId="5" applyNumberFormat="1" applyFont="1" applyAlignment="1">
      <alignment vertical="center" wrapText="1"/>
    </xf>
    <xf numFmtId="3" fontId="60" fillId="2" borderId="18" xfId="5" applyNumberFormat="1" applyFont="1" applyFill="1" applyBorder="1" applyAlignment="1">
      <alignment horizontal="center" vertical="center"/>
    </xf>
    <xf numFmtId="3" fontId="60" fillId="2" borderId="19" xfId="5" applyNumberFormat="1" applyFont="1" applyFill="1" applyBorder="1" applyAlignment="1">
      <alignment horizontal="center" vertical="center"/>
    </xf>
    <xf numFmtId="3" fontId="25" fillId="5" borderId="18" xfId="5" applyNumberFormat="1" applyFont="1" applyFill="1" applyBorder="1" applyAlignment="1">
      <alignment horizontal="center" vertical="center"/>
    </xf>
    <xf numFmtId="3" fontId="25" fillId="5" borderId="18" xfId="5" applyNumberFormat="1" applyFont="1" applyFill="1" applyBorder="1" applyAlignment="1">
      <alignment horizontal="center" vertical="center" wrapText="1"/>
    </xf>
    <xf numFmtId="3" fontId="25" fillId="5" borderId="20" xfId="5" applyNumberFormat="1" applyFont="1" applyFill="1" applyBorder="1" applyAlignment="1">
      <alignment horizontal="center" vertical="center" wrapText="1"/>
    </xf>
    <xf numFmtId="3" fontId="25" fillId="2" borderId="18" xfId="5" applyNumberFormat="1" applyFont="1" applyFill="1" applyBorder="1" applyAlignment="1">
      <alignment horizontal="center" vertical="center"/>
    </xf>
    <xf numFmtId="3" fontId="25" fillId="5" borderId="21" xfId="5" applyNumberFormat="1" applyFont="1" applyFill="1" applyBorder="1" applyAlignment="1">
      <alignment horizontal="center" vertical="center" wrapText="1"/>
    </xf>
    <xf numFmtId="164" fontId="25" fillId="2" borderId="20" xfId="5" applyNumberFormat="1" applyFont="1" applyFill="1" applyBorder="1" applyAlignment="1">
      <alignment horizontal="right" vertical="center"/>
    </xf>
    <xf numFmtId="3" fontId="65" fillId="0" borderId="0" xfId="0" applyNumberFormat="1" applyFont="1" applyAlignment="1">
      <alignment vertical="center"/>
    </xf>
    <xf numFmtId="3" fontId="66" fillId="0" borderId="22" xfId="0" applyNumberFormat="1" applyFont="1" applyBorder="1" applyAlignment="1">
      <alignment vertical="center" wrapText="1"/>
    </xf>
    <xf numFmtId="3" fontId="27" fillId="5" borderId="18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26" fillId="0" borderId="23" xfId="0" applyNumberFormat="1" applyFont="1" applyBorder="1" applyAlignment="1">
      <alignment vertical="center" wrapText="1"/>
    </xf>
    <xf numFmtId="3" fontId="33" fillId="0" borderId="23" xfId="0" applyNumberFormat="1" applyFont="1" applyBorder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 vertical="center"/>
    </xf>
    <xf numFmtId="3" fontId="29" fillId="0" borderId="0" xfId="0" applyNumberFormat="1" applyFon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3" fontId="49" fillId="2" borderId="24" xfId="0" applyNumberFormat="1" applyFont="1" applyFill="1" applyBorder="1" applyAlignment="1">
      <alignment horizontal="center" vertical="center" wrapText="1"/>
    </xf>
    <xf numFmtId="3" fontId="44" fillId="5" borderId="25" xfId="0" applyNumberFormat="1" applyFont="1" applyFill="1" applyBorder="1" applyAlignment="1">
      <alignment horizontal="center" vertical="center" wrapText="1"/>
    </xf>
    <xf numFmtId="3" fontId="44" fillId="5" borderId="26" xfId="0" applyNumberFormat="1" applyFont="1" applyFill="1" applyBorder="1" applyAlignment="1">
      <alignment horizontal="center" vertical="center" wrapText="1"/>
    </xf>
    <xf numFmtId="3" fontId="44" fillId="3" borderId="27" xfId="0" applyNumberFormat="1" applyFont="1" applyFill="1" applyBorder="1" applyAlignment="1">
      <alignment horizontal="center" vertical="center" wrapText="1"/>
    </xf>
    <xf numFmtId="3" fontId="44" fillId="3" borderId="28" xfId="0" applyNumberFormat="1" applyFont="1" applyFill="1" applyBorder="1" applyAlignment="1">
      <alignment horizontal="center" vertical="center" wrapText="1"/>
    </xf>
    <xf numFmtId="3" fontId="53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3" fontId="70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27" fillId="3" borderId="29" xfId="0" applyNumberFormat="1" applyFont="1" applyFill="1" applyBorder="1" applyAlignment="1">
      <alignment horizontal="left" vertical="center" wrapText="1"/>
    </xf>
    <xf numFmtId="0" fontId="32" fillId="0" borderId="0" xfId="0" applyFont="1"/>
    <xf numFmtId="0" fontId="73" fillId="0" borderId="0" xfId="0" applyFont="1"/>
    <xf numFmtId="0" fontId="38" fillId="0" borderId="0" xfId="0" applyFont="1"/>
    <xf numFmtId="0" fontId="30" fillId="0" borderId="0" xfId="0" applyFont="1"/>
    <xf numFmtId="0" fontId="43" fillId="0" borderId="0" xfId="0" applyFont="1"/>
    <xf numFmtId="3" fontId="62" fillId="0" borderId="0" xfId="5" applyNumberFormat="1" applyFont="1" applyAlignment="1">
      <alignment vertical="center" wrapText="1"/>
    </xf>
    <xf numFmtId="3" fontId="15" fillId="0" borderId="0" xfId="5" applyNumberFormat="1" applyFont="1" applyAlignment="1">
      <alignment vertical="center"/>
    </xf>
    <xf numFmtId="3" fontId="77" fillId="2" borderId="18" xfId="5" applyNumberFormat="1" applyFont="1" applyFill="1" applyBorder="1" applyAlignment="1">
      <alignment horizontal="center" vertical="center"/>
    </xf>
    <xf numFmtId="3" fontId="78" fillId="0" borderId="0" xfId="5" applyNumberFormat="1" applyFont="1" applyAlignment="1">
      <alignment vertical="center"/>
    </xf>
    <xf numFmtId="3" fontId="15" fillId="0" borderId="0" xfId="5" applyNumberFormat="1" applyFont="1" applyAlignment="1">
      <alignment vertical="center" wrapText="1"/>
    </xf>
    <xf numFmtId="3" fontId="81" fillId="0" borderId="0" xfId="5" applyNumberFormat="1" applyFont="1" applyAlignment="1">
      <alignment vertical="center" wrapText="1"/>
    </xf>
    <xf numFmtId="3" fontId="11" fillId="0" borderId="0" xfId="5" applyNumberFormat="1" applyFont="1" applyAlignment="1">
      <alignment vertical="center"/>
    </xf>
    <xf numFmtId="3" fontId="30" fillId="0" borderId="0" xfId="5" applyNumberFormat="1" applyFont="1" applyAlignment="1">
      <alignment horizontal="justify" vertical="center"/>
    </xf>
    <xf numFmtId="166" fontId="15" fillId="0" borderId="0" xfId="5" applyNumberFormat="1" applyFont="1" applyAlignment="1">
      <alignment vertical="center"/>
    </xf>
    <xf numFmtId="166" fontId="26" fillId="0" borderId="0" xfId="5" applyNumberFormat="1" applyFont="1" applyAlignment="1">
      <alignment vertical="center"/>
    </xf>
    <xf numFmtId="166" fontId="82" fillId="0" borderId="0" xfId="5" applyNumberFormat="1" applyFont="1" applyAlignment="1">
      <alignment vertical="center"/>
    </xf>
    <xf numFmtId="166" fontId="29" fillId="0" borderId="0" xfId="5" applyNumberFormat="1" applyFont="1" applyAlignment="1">
      <alignment vertical="center"/>
    </xf>
    <xf numFmtId="166" fontId="30" fillId="0" borderId="0" xfId="5" applyNumberFormat="1" applyFont="1" applyAlignment="1">
      <alignment vertical="center"/>
    </xf>
    <xf numFmtId="3" fontId="38" fillId="0" borderId="0" xfId="0" applyNumberFormat="1" applyFont="1" applyAlignment="1">
      <alignment horizontal="justify" vertical="center" wrapText="1"/>
    </xf>
    <xf numFmtId="3" fontId="29" fillId="0" borderId="0" xfId="0" applyNumberFormat="1" applyFont="1" applyAlignment="1">
      <alignment horizontal="left" vertical="center" wrapText="1"/>
    </xf>
    <xf numFmtId="3" fontId="38" fillId="0" borderId="0" xfId="0" applyNumberFormat="1" applyFont="1" applyAlignment="1">
      <alignment vertical="center" wrapText="1"/>
    </xf>
    <xf numFmtId="3" fontId="28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left" vertical="center"/>
    </xf>
    <xf numFmtId="3" fontId="26" fillId="0" borderId="0" xfId="0" applyNumberFormat="1" applyFont="1" applyAlignment="1">
      <alignment horizontal="left" vertical="center" wrapText="1"/>
    </xf>
    <xf numFmtId="3" fontId="38" fillId="0" borderId="0" xfId="0" applyNumberFormat="1" applyFont="1" applyAlignment="1">
      <alignment vertical="center"/>
    </xf>
    <xf numFmtId="3" fontId="63" fillId="0" borderId="0" xfId="0" applyNumberFormat="1" applyFont="1" applyAlignment="1">
      <alignment horizontal="justify" vertical="center" wrapText="1"/>
    </xf>
    <xf numFmtId="3" fontId="30" fillId="0" borderId="0" xfId="0" applyNumberFormat="1" applyFont="1" applyAlignment="1">
      <alignment horizontal="left" vertical="center"/>
    </xf>
    <xf numFmtId="3" fontId="15" fillId="0" borderId="0" xfId="0" applyNumberFormat="1" applyFont="1"/>
    <xf numFmtId="3" fontId="84" fillId="0" borderId="0" xfId="0" applyNumberFormat="1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3" fontId="26" fillId="0" borderId="30" xfId="0" applyNumberFormat="1" applyFont="1" applyBorder="1"/>
    <xf numFmtId="3" fontId="33" fillId="0" borderId="0" xfId="5" applyNumberFormat="1" applyFont="1" applyAlignment="1">
      <alignment vertical="center"/>
    </xf>
    <xf numFmtId="3" fontId="25" fillId="2" borderId="18" xfId="5" applyNumberFormat="1" applyFont="1" applyFill="1" applyBorder="1" applyAlignment="1">
      <alignment horizontal="right" vertical="center"/>
    </xf>
    <xf numFmtId="168" fontId="25" fillId="2" borderId="18" xfId="5" applyNumberFormat="1" applyFont="1" applyFill="1" applyBorder="1" applyAlignment="1">
      <alignment horizontal="center" vertical="center" wrapText="1"/>
    </xf>
    <xf numFmtId="3" fontId="27" fillId="3" borderId="18" xfId="5" applyNumberFormat="1" applyFont="1" applyFill="1" applyBorder="1" applyAlignment="1">
      <alignment horizontal="center" vertical="center" wrapText="1"/>
    </xf>
    <xf numFmtId="3" fontId="27" fillId="3" borderId="35" xfId="5" applyNumberFormat="1" applyFont="1" applyFill="1" applyBorder="1" applyAlignment="1">
      <alignment horizontal="center" vertical="center" wrapText="1"/>
    </xf>
    <xf numFmtId="3" fontId="27" fillId="3" borderId="36" xfId="5" applyNumberFormat="1" applyFont="1" applyFill="1" applyBorder="1" applyAlignment="1">
      <alignment horizontal="center" vertical="center" wrapText="1"/>
    </xf>
    <xf numFmtId="168" fontId="49" fillId="2" borderId="37" xfId="5" applyNumberFormat="1" applyFont="1" applyFill="1" applyBorder="1" applyAlignment="1">
      <alignment horizontal="right" vertical="center"/>
    </xf>
    <xf numFmtId="168" fontId="49" fillId="2" borderId="38" xfId="5" applyNumberFormat="1" applyFont="1" applyFill="1" applyBorder="1" applyAlignment="1">
      <alignment horizontal="right" vertical="center"/>
    </xf>
    <xf numFmtId="168" fontId="49" fillId="2" borderId="39" xfId="5" applyNumberFormat="1" applyFont="1" applyFill="1" applyBorder="1" applyAlignment="1">
      <alignment horizontal="right" vertical="center"/>
    </xf>
    <xf numFmtId="3" fontId="49" fillId="2" borderId="37" xfId="5" applyNumberFormat="1" applyFont="1" applyFill="1" applyBorder="1" applyAlignment="1">
      <alignment horizontal="right" vertical="center"/>
    </xf>
    <xf numFmtId="3" fontId="49" fillId="2" borderId="39" xfId="5" applyNumberFormat="1" applyFont="1" applyFill="1" applyBorder="1" applyAlignment="1">
      <alignment horizontal="right" vertical="center"/>
    </xf>
    <xf numFmtId="3" fontId="49" fillId="2" borderId="38" xfId="5" applyNumberFormat="1" applyFont="1" applyFill="1" applyBorder="1" applyAlignment="1">
      <alignment horizontal="right" vertical="center"/>
    </xf>
    <xf numFmtId="3" fontId="49" fillId="2" borderId="18" xfId="5" applyNumberFormat="1" applyFont="1" applyFill="1" applyBorder="1" applyAlignment="1">
      <alignment horizontal="right" vertical="center"/>
    </xf>
    <xf numFmtId="3" fontId="25" fillId="5" borderId="40" xfId="2" applyNumberFormat="1" applyFont="1" applyFill="1" applyBorder="1" applyAlignment="1">
      <alignment vertical="center"/>
    </xf>
    <xf numFmtId="3" fontId="25" fillId="5" borderId="22" xfId="2" applyNumberFormat="1" applyFont="1" applyFill="1" applyBorder="1" applyAlignment="1">
      <alignment vertical="center"/>
    </xf>
    <xf numFmtId="3" fontId="25" fillId="5" borderId="41" xfId="2" applyNumberFormat="1" applyFont="1" applyFill="1" applyBorder="1" applyAlignment="1">
      <alignment vertical="center"/>
    </xf>
    <xf numFmtId="164" fontId="49" fillId="2" borderId="20" xfId="5" applyNumberFormat="1" applyFont="1" applyFill="1" applyBorder="1" applyAlignment="1">
      <alignment horizontal="right" vertical="center"/>
    </xf>
    <xf numFmtId="3" fontId="44" fillId="3" borderId="35" xfId="0" applyNumberFormat="1" applyFont="1" applyFill="1" applyBorder="1" applyAlignment="1">
      <alignment horizontal="center" vertical="center" wrapText="1"/>
    </xf>
    <xf numFmtId="3" fontId="44" fillId="3" borderId="29" xfId="0" applyNumberFormat="1" applyFont="1" applyFill="1" applyBorder="1" applyAlignment="1">
      <alignment horizontal="center" vertical="center" wrapText="1"/>
    </xf>
    <xf numFmtId="3" fontId="44" fillId="3" borderId="36" xfId="0" applyNumberFormat="1" applyFont="1" applyFill="1" applyBorder="1" applyAlignment="1">
      <alignment horizontal="center" vertical="center" wrapText="1"/>
    </xf>
    <xf numFmtId="3" fontId="60" fillId="3" borderId="37" xfId="5" applyNumberFormat="1" applyFont="1" applyFill="1" applyBorder="1" applyAlignment="1">
      <alignment horizontal="center" vertical="center"/>
    </xf>
    <xf numFmtId="3" fontId="60" fillId="3" borderId="38" xfId="5" applyNumberFormat="1" applyFont="1" applyFill="1" applyBorder="1" applyAlignment="1">
      <alignment horizontal="center" vertical="center"/>
    </xf>
    <xf numFmtId="3" fontId="60" fillId="3" borderId="39" xfId="5" applyNumberFormat="1" applyFont="1" applyFill="1" applyBorder="1" applyAlignment="1">
      <alignment horizontal="center" vertical="center"/>
    </xf>
    <xf numFmtId="3" fontId="60" fillId="3" borderId="35" xfId="5" applyNumberFormat="1" applyFont="1" applyFill="1" applyBorder="1" applyAlignment="1">
      <alignment horizontal="center" vertical="center"/>
    </xf>
    <xf numFmtId="3" fontId="60" fillId="3" borderId="29" xfId="5" applyNumberFormat="1" applyFont="1" applyFill="1" applyBorder="1" applyAlignment="1">
      <alignment horizontal="center" vertical="center"/>
    </xf>
    <xf numFmtId="3" fontId="60" fillId="3" borderId="36" xfId="5" applyNumberFormat="1" applyFont="1" applyFill="1" applyBorder="1" applyAlignment="1">
      <alignment horizontal="center" vertical="center"/>
    </xf>
    <xf numFmtId="3" fontId="27" fillId="3" borderId="35" xfId="0" applyNumberFormat="1" applyFont="1" applyFill="1" applyBorder="1" applyAlignment="1">
      <alignment horizontal="left" vertical="center" wrapText="1"/>
    </xf>
    <xf numFmtId="3" fontId="27" fillId="3" borderId="36" xfId="0" applyNumberFormat="1" applyFont="1" applyFill="1" applyBorder="1" applyAlignment="1">
      <alignment horizontal="left" vertical="center" wrapText="1"/>
    </xf>
    <xf numFmtId="3" fontId="29" fillId="2" borderId="18" xfId="5" applyNumberFormat="1" applyFont="1" applyFill="1" applyBorder="1" applyAlignment="1">
      <alignment horizontal="center" vertical="center"/>
    </xf>
    <xf numFmtId="3" fontId="29" fillId="2" borderId="18" xfId="5" applyNumberFormat="1" applyFont="1" applyFill="1" applyBorder="1" applyAlignment="1">
      <alignment horizontal="center" vertical="center" wrapText="1" shrinkToFit="1"/>
    </xf>
    <xf numFmtId="3" fontId="29" fillId="2" borderId="18" xfId="5" applyNumberFormat="1" applyFont="1" applyFill="1" applyBorder="1" applyAlignment="1">
      <alignment horizontal="center" vertical="center" wrapText="1"/>
    </xf>
    <xf numFmtId="3" fontId="25" fillId="2" borderId="37" xfId="5" applyNumberFormat="1" applyFont="1" applyFill="1" applyBorder="1" applyAlignment="1">
      <alignment horizontal="center" vertical="center"/>
    </xf>
    <xf numFmtId="3" fontId="25" fillId="2" borderId="38" xfId="5" applyNumberFormat="1" applyFont="1" applyFill="1" applyBorder="1" applyAlignment="1">
      <alignment horizontal="center" vertical="center"/>
    </xf>
    <xf numFmtId="3" fontId="25" fillId="2" borderId="39" xfId="5" applyNumberFormat="1" applyFont="1" applyFill="1" applyBorder="1" applyAlignment="1">
      <alignment horizontal="center" vertical="center"/>
    </xf>
    <xf numFmtId="3" fontId="27" fillId="3" borderId="42" xfId="0" applyNumberFormat="1" applyFont="1" applyFill="1" applyBorder="1" applyAlignment="1">
      <alignment horizontal="left" vertical="center" wrapText="1"/>
    </xf>
    <xf numFmtId="3" fontId="27" fillId="3" borderId="43" xfId="0" applyNumberFormat="1" applyFont="1" applyFill="1" applyBorder="1" applyAlignment="1">
      <alignment horizontal="left" vertical="center" wrapText="1"/>
    </xf>
    <xf numFmtId="3" fontId="49" fillId="2" borderId="35" xfId="5" applyNumberFormat="1" applyFont="1" applyFill="1" applyBorder="1" applyAlignment="1">
      <alignment horizontal="right" vertical="center"/>
    </xf>
    <xf numFmtId="3" fontId="29" fillId="0" borderId="37" xfId="5" applyNumberFormat="1" applyFont="1" applyBorder="1" applyAlignment="1">
      <alignment horizontal="right" vertical="center"/>
    </xf>
    <xf numFmtId="3" fontId="29" fillId="2" borderId="38" xfId="5" applyNumberFormat="1" applyFont="1" applyFill="1" applyBorder="1" applyAlignment="1">
      <alignment horizontal="right" vertical="center"/>
    </xf>
    <xf numFmtId="3" fontId="29" fillId="0" borderId="38" xfId="5" applyNumberFormat="1" applyFont="1" applyBorder="1" applyAlignment="1">
      <alignment horizontal="right" vertical="center"/>
    </xf>
    <xf numFmtId="3" fontId="29" fillId="2" borderId="39" xfId="5" applyNumberFormat="1" applyFont="1" applyFill="1" applyBorder="1" applyAlignment="1">
      <alignment horizontal="right" vertical="center"/>
    </xf>
    <xf numFmtId="8" fontId="29" fillId="0" borderId="35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6" xfId="4" applyNumberFormat="1" applyFont="1" applyBorder="1" applyAlignment="1" applyProtection="1">
      <alignment horizontal="right" vertical="center"/>
      <protection locked="0"/>
    </xf>
    <xf numFmtId="3" fontId="79" fillId="2" borderId="18" xfId="5" applyNumberFormat="1" applyFont="1" applyFill="1" applyBorder="1" applyAlignment="1">
      <alignment horizontal="center" vertical="center"/>
    </xf>
    <xf numFmtId="3" fontId="49" fillId="2" borderId="18" xfId="5" applyNumberFormat="1" applyFont="1" applyFill="1" applyBorder="1" applyAlignment="1">
      <alignment horizontal="center" vertical="center"/>
    </xf>
    <xf numFmtId="166" fontId="49" fillId="2" borderId="35" xfId="5" applyNumberFormat="1" applyFont="1" applyFill="1" applyBorder="1" applyAlignment="1">
      <alignment horizontal="right" vertical="center"/>
    </xf>
    <xf numFmtId="166" fontId="79" fillId="2" borderId="18" xfId="5" applyNumberFormat="1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justify" vertical="center"/>
    </xf>
    <xf numFmtId="3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justify" vertical="center"/>
    </xf>
    <xf numFmtId="3" fontId="83" fillId="0" borderId="0" xfId="0" applyNumberFormat="1" applyFont="1" applyAlignment="1">
      <alignment vertical="center"/>
    </xf>
    <xf numFmtId="3" fontId="25" fillId="5" borderId="18" xfId="0" applyNumberFormat="1" applyFont="1" applyFill="1" applyBorder="1" applyAlignment="1">
      <alignment horizontal="center" vertical="center" wrapText="1"/>
    </xf>
    <xf numFmtId="3" fontId="77" fillId="2" borderId="18" xfId="0" applyNumberFormat="1" applyFont="1" applyFill="1" applyBorder="1" applyAlignment="1">
      <alignment horizontal="center" vertical="center" wrapText="1"/>
    </xf>
    <xf numFmtId="168" fontId="49" fillId="2" borderId="18" xfId="5" applyNumberFormat="1" applyFont="1" applyFill="1" applyBorder="1" applyAlignment="1">
      <alignment horizontal="right" vertical="center"/>
    </xf>
    <xf numFmtId="3" fontId="49" fillId="6" borderId="37" xfId="5" applyNumberFormat="1" applyFont="1" applyFill="1" applyBorder="1" applyAlignment="1">
      <alignment horizontal="right" vertical="center"/>
    </xf>
    <xf numFmtId="3" fontId="49" fillId="6" borderId="39" xfId="5" applyNumberFormat="1" applyFont="1" applyFill="1" applyBorder="1" applyAlignment="1">
      <alignment horizontal="right" vertical="center"/>
    </xf>
    <xf numFmtId="3" fontId="49" fillId="2" borderId="37" xfId="0" applyNumberFormat="1" applyFont="1" applyFill="1" applyBorder="1" applyAlignment="1">
      <alignment horizontal="right" vertical="center"/>
    </xf>
    <xf numFmtId="3" fontId="49" fillId="2" borderId="38" xfId="0" applyNumberFormat="1" applyFont="1" applyFill="1" applyBorder="1" applyAlignment="1">
      <alignment horizontal="right" vertical="center"/>
    </xf>
    <xf numFmtId="3" fontId="49" fillId="2" borderId="39" xfId="0" applyNumberFormat="1" applyFont="1" applyFill="1" applyBorder="1" applyAlignment="1">
      <alignment horizontal="right" vertical="center"/>
    </xf>
    <xf numFmtId="3" fontId="49" fillId="2" borderId="18" xfId="0" applyNumberFormat="1" applyFont="1" applyFill="1" applyBorder="1" applyAlignment="1">
      <alignment horizontal="right" vertical="center"/>
    </xf>
    <xf numFmtId="3" fontId="49" fillId="6" borderId="18" xfId="5" applyNumberFormat="1" applyFont="1" applyFill="1" applyBorder="1" applyAlignment="1">
      <alignment horizontal="right" vertical="center"/>
    </xf>
    <xf numFmtId="168" fontId="49" fillId="6" borderId="18" xfId="5" applyNumberFormat="1" applyFont="1" applyFill="1" applyBorder="1" applyAlignment="1">
      <alignment horizontal="right" vertical="center"/>
    </xf>
    <xf numFmtId="0" fontId="49" fillId="2" borderId="18" xfId="5" applyFont="1" applyFill="1" applyBorder="1" applyAlignment="1">
      <alignment horizontal="right" vertical="center"/>
    </xf>
    <xf numFmtId="164" fontId="49" fillId="2" borderId="37" xfId="5" applyNumberFormat="1" applyFont="1" applyFill="1" applyBorder="1" applyAlignment="1">
      <alignment horizontal="right" vertical="center"/>
    </xf>
    <xf numFmtId="164" fontId="49" fillId="2" borderId="38" xfId="5" applyNumberFormat="1" applyFont="1" applyFill="1" applyBorder="1" applyAlignment="1">
      <alignment horizontal="right" vertical="center"/>
    </xf>
    <xf numFmtId="164" fontId="49" fillId="2" borderId="39" xfId="5" applyNumberFormat="1" applyFont="1" applyFill="1" applyBorder="1" applyAlignment="1">
      <alignment horizontal="right" vertical="center"/>
    </xf>
    <xf numFmtId="164" fontId="49" fillId="2" borderId="18" xfId="5" applyNumberFormat="1" applyFont="1" applyFill="1" applyBorder="1" applyAlignment="1">
      <alignment horizontal="right" vertical="center"/>
    </xf>
    <xf numFmtId="3" fontId="86" fillId="0" borderId="0" xfId="5" applyNumberFormat="1" applyFont="1" applyAlignment="1">
      <alignment vertical="center"/>
    </xf>
    <xf numFmtId="3" fontId="26" fillId="7" borderId="45" xfId="5" applyNumberFormat="1" applyFont="1" applyFill="1" applyBorder="1" applyAlignment="1" applyProtection="1">
      <alignment vertical="top" wrapText="1"/>
      <protection locked="0"/>
    </xf>
    <xf numFmtId="3" fontId="26" fillId="7" borderId="44" xfId="5" applyNumberFormat="1" applyFont="1" applyFill="1" applyBorder="1" applyAlignment="1" applyProtection="1">
      <alignment horizontal="left" vertical="center" wrapText="1"/>
      <protection locked="0"/>
    </xf>
    <xf numFmtId="1" fontId="49" fillId="2" borderId="46" xfId="0" applyNumberFormat="1" applyFont="1" applyFill="1" applyBorder="1" applyAlignment="1">
      <alignment horizontal="right" vertical="center"/>
    </xf>
    <xf numFmtId="1" fontId="49" fillId="2" borderId="47" xfId="0" applyNumberFormat="1" applyFont="1" applyFill="1" applyBorder="1" applyAlignment="1">
      <alignment horizontal="right" vertical="center"/>
    </xf>
    <xf numFmtId="1" fontId="49" fillId="2" borderId="48" xfId="0" applyNumberFormat="1" applyFont="1" applyFill="1" applyBorder="1" applyAlignment="1">
      <alignment horizontal="right" vertical="center"/>
    </xf>
    <xf numFmtId="1" fontId="49" fillId="2" borderId="18" xfId="0" applyNumberFormat="1" applyFont="1" applyFill="1" applyBorder="1" applyAlignment="1">
      <alignment horizontal="right" vertical="center"/>
    </xf>
    <xf numFmtId="8" fontId="49" fillId="2" borderId="18" xfId="4" applyNumberFormat="1" applyFont="1" applyFill="1" applyBorder="1" applyAlignment="1">
      <alignment horizontal="right" vertical="center"/>
    </xf>
    <xf numFmtId="8" fontId="49" fillId="2" borderId="18" xfId="0" applyNumberFormat="1" applyFont="1" applyFill="1" applyBorder="1" applyAlignment="1">
      <alignment horizontal="right" vertical="center"/>
    </xf>
    <xf numFmtId="3" fontId="49" fillId="2" borderId="29" xfId="0" applyNumberFormat="1" applyFont="1" applyFill="1" applyBorder="1" applyAlignment="1">
      <alignment horizontal="right" vertical="center"/>
    </xf>
    <xf numFmtId="3" fontId="30" fillId="0" borderId="35" xfId="0" applyNumberFormat="1" applyFont="1" applyBorder="1" applyAlignment="1" applyProtection="1">
      <alignment horizontal="right" vertical="center"/>
      <protection locked="0"/>
    </xf>
    <xf numFmtId="3" fontId="30" fillId="0" borderId="29" xfId="0" applyNumberFormat="1" applyFont="1" applyBorder="1" applyAlignment="1" applyProtection="1">
      <alignment horizontal="right" vertical="center"/>
      <protection locked="0"/>
    </xf>
    <xf numFmtId="3" fontId="30" fillId="0" borderId="36" xfId="0" applyNumberFormat="1" applyFont="1" applyBorder="1" applyAlignment="1" applyProtection="1">
      <alignment horizontal="right" vertical="center"/>
      <protection locked="0"/>
    </xf>
    <xf numFmtId="8" fontId="30" fillId="0" borderId="35" xfId="5" applyNumberFormat="1" applyFont="1" applyBorder="1" applyAlignment="1" applyProtection="1">
      <alignment horizontal="right" vertical="center"/>
      <protection locked="0"/>
    </xf>
    <xf numFmtId="8" fontId="30" fillId="0" borderId="29" xfId="5" applyNumberFormat="1" applyFont="1" applyBorder="1" applyAlignment="1" applyProtection="1">
      <alignment horizontal="right" vertical="center"/>
      <protection locked="0"/>
    </xf>
    <xf numFmtId="8" fontId="30" fillId="0" borderId="36" xfId="5" applyNumberFormat="1" applyFont="1" applyBorder="1" applyAlignment="1" applyProtection="1">
      <alignment horizontal="right" vertical="center"/>
      <protection locked="0"/>
    </xf>
    <xf numFmtId="3" fontId="30" fillId="0" borderId="35" xfId="5" applyNumberFormat="1" applyFont="1" applyBorder="1" applyAlignment="1" applyProtection="1">
      <alignment horizontal="right" vertical="center"/>
      <protection locked="0"/>
    </xf>
    <xf numFmtId="3" fontId="30" fillId="0" borderId="36" xfId="5" applyNumberFormat="1" applyFont="1" applyBorder="1" applyAlignment="1" applyProtection="1">
      <alignment horizontal="right" vertical="center"/>
      <protection locked="0"/>
    </xf>
    <xf numFmtId="3" fontId="30" fillId="0" borderId="29" xfId="5" applyNumberFormat="1" applyFont="1" applyBorder="1" applyAlignment="1" applyProtection="1">
      <alignment horizontal="right" vertical="center"/>
      <protection locked="0"/>
    </xf>
    <xf numFmtId="166" fontId="30" fillId="0" borderId="29" xfId="5" applyNumberFormat="1" applyFont="1" applyBorder="1" applyAlignment="1" applyProtection="1">
      <alignment horizontal="right" vertical="center"/>
      <protection locked="0"/>
    </xf>
    <xf numFmtId="3" fontId="30" fillId="8" borderId="29" xfId="5" applyNumberFormat="1" applyFont="1" applyFill="1" applyBorder="1" applyAlignment="1">
      <alignment horizontal="right" vertical="center"/>
    </xf>
    <xf numFmtId="166" fontId="30" fillId="8" borderId="36" xfId="5" applyNumberFormat="1" applyFont="1" applyFill="1" applyBorder="1" applyAlignment="1">
      <alignment horizontal="right" vertical="center"/>
    </xf>
    <xf numFmtId="165" fontId="30" fillId="0" borderId="35" xfId="5" applyNumberFormat="1" applyFont="1" applyBorder="1" applyAlignment="1" applyProtection="1">
      <alignment horizontal="right" vertical="center"/>
      <protection locked="0"/>
    </xf>
    <xf numFmtId="165" fontId="30" fillId="0" borderId="29" xfId="5" applyNumberFormat="1" applyFont="1" applyBorder="1" applyAlignment="1" applyProtection="1">
      <alignment horizontal="right" vertical="center"/>
      <protection locked="0"/>
    </xf>
    <xf numFmtId="165" fontId="30" fillId="0" borderId="36" xfId="5" applyNumberFormat="1" applyFont="1" applyBorder="1" applyAlignment="1" applyProtection="1">
      <alignment horizontal="right" vertical="center"/>
      <protection locked="0"/>
    </xf>
    <xf numFmtId="1" fontId="30" fillId="0" borderId="35" xfId="5" applyNumberFormat="1" applyFont="1" applyBorder="1" applyAlignment="1" applyProtection="1">
      <alignment horizontal="left" vertical="center"/>
      <protection locked="0"/>
    </xf>
    <xf numFmtId="3" fontId="30" fillId="0" borderId="35" xfId="5" applyNumberFormat="1" applyFont="1" applyBorder="1" applyAlignment="1" applyProtection="1">
      <alignment horizontal="left" vertical="center"/>
      <protection locked="0"/>
    </xf>
    <xf numFmtId="1" fontId="30" fillId="0" borderId="29" xfId="5" applyNumberFormat="1" applyFont="1" applyBorder="1" applyAlignment="1" applyProtection="1">
      <alignment horizontal="left" vertical="center"/>
      <protection locked="0"/>
    </xf>
    <xf numFmtId="3" fontId="30" fillId="0" borderId="29" xfId="5" applyNumberFormat="1" applyFont="1" applyBorder="1" applyAlignment="1" applyProtection="1">
      <alignment horizontal="left" vertical="center"/>
      <protection locked="0"/>
    </xf>
    <xf numFmtId="1" fontId="30" fillId="0" borderId="36" xfId="5" applyNumberFormat="1" applyFont="1" applyBorder="1" applyAlignment="1" applyProtection="1">
      <alignment horizontal="left" vertical="center"/>
      <protection locked="0"/>
    </xf>
    <xf numFmtId="3" fontId="30" fillId="0" borderId="36" xfId="5" applyNumberFormat="1" applyFont="1" applyBorder="1" applyAlignment="1" applyProtection="1">
      <alignment horizontal="left" vertical="center"/>
      <protection locked="0"/>
    </xf>
    <xf numFmtId="3" fontId="30" fillId="9" borderId="37" xfId="5" applyNumberFormat="1" applyFont="1" applyFill="1" applyBorder="1" applyAlignment="1" applyProtection="1">
      <alignment horizontal="right" vertical="center" shrinkToFit="1"/>
      <protection locked="0"/>
    </xf>
    <xf numFmtId="3" fontId="30" fillId="9" borderId="37" xfId="5" applyNumberFormat="1" applyFont="1" applyFill="1" applyBorder="1" applyAlignment="1" applyProtection="1">
      <alignment horizontal="right" vertical="center"/>
      <protection locked="0"/>
    </xf>
    <xf numFmtId="3" fontId="30" fillId="0" borderId="37" xfId="5" applyNumberFormat="1" applyFont="1" applyBorder="1" applyAlignment="1" applyProtection="1">
      <alignment horizontal="right" vertical="center"/>
      <protection locked="0"/>
    </xf>
    <xf numFmtId="3" fontId="30" fillId="2" borderId="38" xfId="5" applyNumberFormat="1" applyFont="1" applyFill="1" applyBorder="1" applyAlignment="1" applyProtection="1">
      <alignment horizontal="right" vertical="center" shrinkToFit="1"/>
      <protection locked="0"/>
    </xf>
    <xf numFmtId="3" fontId="30" fillId="2" borderId="38" xfId="5" applyNumberFormat="1" applyFont="1" applyFill="1" applyBorder="1" applyAlignment="1" applyProtection="1">
      <alignment horizontal="right" vertical="center"/>
      <protection locked="0"/>
    </xf>
    <xf numFmtId="3" fontId="30" fillId="8" borderId="38" xfId="5" applyNumberFormat="1" applyFont="1" applyFill="1" applyBorder="1" applyAlignment="1">
      <alignment horizontal="right" vertical="center"/>
    </xf>
    <xf numFmtId="3" fontId="30" fillId="0" borderId="38" xfId="5" applyNumberFormat="1" applyFont="1" applyBorder="1" applyAlignment="1" applyProtection="1">
      <alignment horizontal="right" vertical="center"/>
      <protection locked="0"/>
    </xf>
    <xf numFmtId="3" fontId="30" fillId="10" borderId="38" xfId="5" applyNumberFormat="1" applyFont="1" applyFill="1" applyBorder="1" applyAlignment="1">
      <alignment horizontal="right" vertical="center"/>
    </xf>
    <xf numFmtId="3" fontId="30" fillId="10" borderId="39" xfId="5" applyNumberFormat="1" applyFont="1" applyFill="1" applyBorder="1" applyAlignment="1">
      <alignment horizontal="right" vertical="center"/>
    </xf>
    <xf numFmtId="3" fontId="30" fillId="2" borderId="39" xfId="5" applyNumberFormat="1" applyFont="1" applyFill="1" applyBorder="1" applyAlignment="1" applyProtection="1">
      <alignment horizontal="right" vertical="center"/>
      <protection locked="0"/>
    </xf>
    <xf numFmtId="8" fontId="30" fillId="0" borderId="29" xfId="4" applyNumberFormat="1" applyFont="1" applyBorder="1" applyAlignment="1" applyProtection="1">
      <alignment horizontal="right" vertical="center"/>
      <protection locked="0"/>
    </xf>
    <xf numFmtId="164" fontId="30" fillId="0" borderId="49" xfId="5" applyNumberFormat="1" applyFont="1" applyBorder="1" applyAlignment="1" applyProtection="1">
      <alignment horizontal="right" vertical="center"/>
      <protection locked="0"/>
    </xf>
    <xf numFmtId="164" fontId="30" fillId="0" borderId="50" xfId="5" applyNumberFormat="1" applyFont="1" applyBorder="1" applyAlignment="1" applyProtection="1">
      <alignment horizontal="right" vertical="center"/>
      <protection locked="0"/>
    </xf>
    <xf numFmtId="164" fontId="30" fillId="0" borderId="51" xfId="5" applyNumberFormat="1" applyFont="1" applyBorder="1" applyAlignment="1" applyProtection="1">
      <alignment horizontal="right" vertical="center"/>
      <protection locked="0"/>
    </xf>
    <xf numFmtId="164" fontId="30" fillId="0" borderId="35" xfId="5" applyNumberFormat="1" applyFont="1" applyBorder="1" applyAlignment="1" applyProtection="1">
      <alignment horizontal="right" vertical="center"/>
      <protection locked="0"/>
    </xf>
    <xf numFmtId="164" fontId="30" fillId="3" borderId="35" xfId="5" applyNumberFormat="1" applyFont="1" applyFill="1" applyBorder="1" applyAlignment="1" applyProtection="1">
      <alignment horizontal="right" vertical="center"/>
      <protection locked="0"/>
    </xf>
    <xf numFmtId="164" fontId="30" fillId="0" borderId="29" xfId="5" applyNumberFormat="1" applyFont="1" applyBorder="1" applyAlignment="1" applyProtection="1">
      <alignment horizontal="right" vertical="center"/>
      <protection locked="0"/>
    </xf>
    <xf numFmtId="164" fontId="30" fillId="3" borderId="29" xfId="5" applyNumberFormat="1" applyFont="1" applyFill="1" applyBorder="1" applyAlignment="1" applyProtection="1">
      <alignment horizontal="right" vertical="center"/>
      <protection locked="0"/>
    </xf>
    <xf numFmtId="164" fontId="30" fillId="0" borderId="36" xfId="5" applyNumberFormat="1" applyFont="1" applyBorder="1" applyAlignment="1" applyProtection="1">
      <alignment horizontal="right" vertical="center"/>
      <protection locked="0"/>
    </xf>
    <xf numFmtId="164" fontId="30" fillId="3" borderId="36" xfId="5" applyNumberFormat="1" applyFont="1" applyFill="1" applyBorder="1" applyAlignment="1" applyProtection="1">
      <alignment horizontal="right" vertical="center"/>
      <protection locked="0"/>
    </xf>
    <xf numFmtId="3" fontId="30" fillId="3" borderId="37" xfId="5" applyNumberFormat="1" applyFont="1" applyFill="1" applyBorder="1" applyAlignment="1" applyProtection="1">
      <alignment horizontal="right" vertical="center"/>
      <protection locked="0"/>
    </xf>
    <xf numFmtId="3" fontId="30" fillId="3" borderId="38" xfId="5" applyNumberFormat="1" applyFont="1" applyFill="1" applyBorder="1" applyAlignment="1" applyProtection="1">
      <alignment horizontal="right" vertical="center"/>
      <protection locked="0"/>
    </xf>
    <xf numFmtId="3" fontId="30" fillId="3" borderId="39" xfId="5" applyNumberFormat="1" applyFont="1" applyFill="1" applyBorder="1" applyAlignment="1" applyProtection="1">
      <alignment horizontal="right" vertical="center"/>
      <protection locked="0"/>
    </xf>
    <xf numFmtId="3" fontId="30" fillId="0" borderId="39" xfId="5" applyNumberFormat="1" applyFont="1" applyBorder="1" applyAlignment="1" applyProtection="1">
      <alignment horizontal="right" vertical="center"/>
      <protection locked="0"/>
    </xf>
    <xf numFmtId="3" fontId="30" fillId="3" borderId="35" xfId="5" applyNumberFormat="1" applyFont="1" applyFill="1" applyBorder="1" applyAlignment="1" applyProtection="1">
      <alignment horizontal="right" vertical="center"/>
      <protection locked="0"/>
    </xf>
    <xf numFmtId="3" fontId="30" fillId="3" borderId="29" xfId="5" applyNumberFormat="1" applyFont="1" applyFill="1" applyBorder="1" applyAlignment="1" applyProtection="1">
      <alignment horizontal="right" vertical="center"/>
      <protection locked="0"/>
    </xf>
    <xf numFmtId="3" fontId="30" fillId="3" borderId="36" xfId="5" applyNumberFormat="1" applyFont="1" applyFill="1" applyBorder="1" applyAlignment="1" applyProtection="1">
      <alignment horizontal="right" vertical="center"/>
      <protection locked="0"/>
    </xf>
    <xf numFmtId="0" fontId="30" fillId="0" borderId="35" xfId="5" applyFont="1" applyBorder="1" applyAlignment="1" applyProtection="1">
      <alignment horizontal="right" vertical="center"/>
      <protection locked="0"/>
    </xf>
    <xf numFmtId="0" fontId="30" fillId="0" borderId="29" xfId="5" applyFont="1" applyBorder="1" applyAlignment="1" applyProtection="1">
      <alignment horizontal="right" vertical="center"/>
      <protection locked="0"/>
    </xf>
    <xf numFmtId="0" fontId="30" fillId="0" borderId="36" xfId="5" applyFont="1" applyBorder="1" applyAlignment="1" applyProtection="1">
      <alignment horizontal="right" vertical="center"/>
      <protection locked="0"/>
    </xf>
    <xf numFmtId="168" fontId="30" fillId="0" borderId="35" xfId="5" applyNumberFormat="1" applyFont="1" applyBorder="1" applyAlignment="1" applyProtection="1">
      <alignment horizontal="right" vertical="center"/>
      <protection locked="0"/>
    </xf>
    <xf numFmtId="168" fontId="30" fillId="3" borderId="35" xfId="5" applyNumberFormat="1" applyFont="1" applyFill="1" applyBorder="1" applyAlignment="1" applyProtection="1">
      <alignment horizontal="right" vertical="center"/>
      <protection locked="0"/>
    </xf>
    <xf numFmtId="168" fontId="30" fillId="0" borderId="29" xfId="5" applyNumberFormat="1" applyFont="1" applyBorder="1" applyAlignment="1" applyProtection="1">
      <alignment horizontal="right" vertical="center"/>
      <protection locked="0"/>
    </xf>
    <xf numFmtId="168" fontId="30" fillId="3" borderId="29" xfId="5" applyNumberFormat="1" applyFont="1" applyFill="1" applyBorder="1" applyAlignment="1" applyProtection="1">
      <alignment horizontal="right" vertical="center"/>
      <protection locked="0"/>
    </xf>
    <xf numFmtId="168" fontId="30" fillId="0" borderId="36" xfId="5" applyNumberFormat="1" applyFont="1" applyBorder="1" applyAlignment="1" applyProtection="1">
      <alignment horizontal="right" vertical="center"/>
      <protection locked="0"/>
    </xf>
    <xf numFmtId="168" fontId="30" fillId="3" borderId="36" xfId="5" applyNumberFormat="1" applyFont="1" applyFill="1" applyBorder="1" applyAlignment="1" applyProtection="1">
      <alignment horizontal="right" vertical="center"/>
      <protection locked="0"/>
    </xf>
    <xf numFmtId="3" fontId="30" fillId="3" borderId="35" xfId="0" applyNumberFormat="1" applyFont="1" applyFill="1" applyBorder="1" applyAlignment="1" applyProtection="1">
      <alignment horizontal="right" vertical="center"/>
      <protection locked="0"/>
    </xf>
    <xf numFmtId="3" fontId="30" fillId="3" borderId="36" xfId="0" applyNumberFormat="1" applyFont="1" applyFill="1" applyBorder="1" applyAlignment="1" applyProtection="1">
      <alignment horizontal="right" vertical="center"/>
      <protection locked="0"/>
    </xf>
    <xf numFmtId="3" fontId="27" fillId="3" borderId="29" xfId="5" applyNumberFormat="1" applyFont="1" applyFill="1" applyBorder="1" applyAlignment="1">
      <alignment horizontal="left" vertical="center" wrapText="1"/>
    </xf>
    <xf numFmtId="0" fontId="29" fillId="0" borderId="0" xfId="5" applyFont="1"/>
    <xf numFmtId="0" fontId="94" fillId="0" borderId="0" xfId="6"/>
    <xf numFmtId="0" fontId="94" fillId="0" borderId="0" xfId="7"/>
    <xf numFmtId="3" fontId="29" fillId="0" borderId="0" xfId="9" applyNumberFormat="1" applyFont="1" applyAlignment="1">
      <alignment vertical="center"/>
    </xf>
    <xf numFmtId="3" fontId="30" fillId="0" borderId="0" xfId="9" applyNumberFormat="1" applyFont="1"/>
    <xf numFmtId="3" fontId="29" fillId="0" borderId="0" xfId="9" applyNumberFormat="1" applyFont="1"/>
    <xf numFmtId="3" fontId="29" fillId="0" borderId="0" xfId="5" applyNumberFormat="1" applyFont="1"/>
    <xf numFmtId="0" fontId="29" fillId="0" borderId="0" xfId="5" applyFont="1" applyAlignment="1">
      <alignment horizontal="left" vertical="center"/>
    </xf>
    <xf numFmtId="0" fontId="39" fillId="0" borderId="0" xfId="5" applyFont="1" applyAlignment="1">
      <alignment horizontal="left" vertical="center" wrapText="1"/>
    </xf>
    <xf numFmtId="0" fontId="94" fillId="0" borderId="0" xfId="10"/>
    <xf numFmtId="0" fontId="29" fillId="0" borderId="0" xfId="11" applyFont="1" applyAlignment="1">
      <alignment horizontal="left"/>
    </xf>
    <xf numFmtId="0" fontId="44" fillId="0" borderId="0" xfId="5" applyFont="1" applyAlignment="1">
      <alignment horizontal="left" vertical="center" wrapText="1"/>
    </xf>
    <xf numFmtId="3" fontId="29" fillId="0" borderId="0" xfId="12" applyNumberFormat="1" applyFont="1" applyAlignment="1">
      <alignment vertical="center"/>
    </xf>
    <xf numFmtId="3" fontId="43" fillId="0" borderId="0" xfId="12" applyNumberFormat="1" applyFont="1" applyAlignment="1">
      <alignment wrapText="1"/>
    </xf>
    <xf numFmtId="3" fontId="43" fillId="0" borderId="0" xfId="12" applyNumberFormat="1" applyFont="1"/>
    <xf numFmtId="0" fontId="94" fillId="0" borderId="0" xfId="13"/>
    <xf numFmtId="0" fontId="29" fillId="0" borderId="0" xfId="13" applyFont="1" applyAlignment="1">
      <alignment vertical="center"/>
    </xf>
    <xf numFmtId="3" fontId="29" fillId="0" borderId="0" xfId="14" applyNumberFormat="1" applyFont="1" applyAlignment="1">
      <alignment vertical="center"/>
    </xf>
    <xf numFmtId="3" fontId="49" fillId="0" borderId="0" xfId="14" applyNumberFormat="1" applyFont="1" applyAlignment="1">
      <alignment horizontal="center" vertical="center" wrapText="1"/>
    </xf>
    <xf numFmtId="3" fontId="30" fillId="0" borderId="0" xfId="14" applyNumberFormat="1" applyFont="1" applyAlignment="1">
      <alignment vertical="center"/>
    </xf>
    <xf numFmtId="3" fontId="30" fillId="0" borderId="0" xfId="5" applyNumberFormat="1" applyFont="1" applyAlignment="1">
      <alignment vertical="center" wrapText="1"/>
    </xf>
    <xf numFmtId="3" fontId="58" fillId="0" borderId="0" xfId="5" applyNumberFormat="1" applyFont="1"/>
    <xf numFmtId="3" fontId="52" fillId="0" borderId="0" xfId="5" applyNumberFormat="1" applyFont="1" applyAlignment="1">
      <alignment vertical="center"/>
    </xf>
    <xf numFmtId="3" fontId="27" fillId="13" borderId="29" xfId="0" applyNumberFormat="1" applyFont="1" applyFill="1" applyBorder="1" applyAlignment="1">
      <alignment horizontal="left" vertical="center" wrapText="1"/>
    </xf>
    <xf numFmtId="8" fontId="88" fillId="13" borderId="29" xfId="4" applyNumberFormat="1" applyFont="1" applyFill="1" applyBorder="1" applyAlignment="1" applyProtection="1">
      <alignment horizontal="right" vertical="center"/>
    </xf>
    <xf numFmtId="3" fontId="27" fillId="13" borderId="66" xfId="0" applyNumberFormat="1" applyFont="1" applyFill="1" applyBorder="1" applyAlignment="1">
      <alignment horizontal="left" vertical="center" wrapText="1"/>
    </xf>
    <xf numFmtId="8" fontId="88" fillId="13" borderId="66" xfId="4" applyNumberFormat="1" applyFont="1" applyFill="1" applyBorder="1" applyAlignment="1" applyProtection="1">
      <alignment horizontal="right" vertical="center"/>
    </xf>
    <xf numFmtId="3" fontId="27" fillId="13" borderId="67" xfId="0" applyNumberFormat="1" applyFont="1" applyFill="1" applyBorder="1" applyAlignment="1">
      <alignment horizontal="left" vertical="center" wrapText="1"/>
    </xf>
    <xf numFmtId="8" fontId="88" fillId="13" borderId="67" xfId="4" applyNumberFormat="1" applyFont="1" applyFill="1" applyBorder="1" applyAlignment="1" applyProtection="1">
      <alignment horizontal="right" vertical="center"/>
    </xf>
    <xf numFmtId="169" fontId="30" fillId="0" borderId="35" xfId="5" applyNumberFormat="1" applyFont="1" applyBorder="1" applyAlignment="1" applyProtection="1">
      <alignment horizontal="right" vertical="center"/>
      <protection locked="0"/>
    </xf>
    <xf numFmtId="169" fontId="30" fillId="3" borderId="35" xfId="5" applyNumberFormat="1" applyFont="1" applyFill="1" applyBorder="1" applyAlignment="1" applyProtection="1">
      <alignment horizontal="right" vertical="center"/>
      <protection locked="0"/>
    </xf>
    <xf numFmtId="169" fontId="49" fillId="2" borderId="37" xfId="5" applyNumberFormat="1" applyFont="1" applyFill="1" applyBorder="1" applyAlignment="1">
      <alignment horizontal="right" vertical="center"/>
    </xf>
    <xf numFmtId="169" fontId="30" fillId="0" borderId="29" xfId="5" applyNumberFormat="1" applyFont="1" applyBorder="1" applyAlignment="1" applyProtection="1">
      <alignment horizontal="right" vertical="center"/>
      <protection locked="0"/>
    </xf>
    <xf numFmtId="169" fontId="30" fillId="3" borderId="29" xfId="5" applyNumberFormat="1" applyFont="1" applyFill="1" applyBorder="1" applyAlignment="1" applyProtection="1">
      <alignment horizontal="right" vertical="center"/>
      <protection locked="0"/>
    </xf>
    <xf numFmtId="169" fontId="49" fillId="2" borderId="38" xfId="5" applyNumberFormat="1" applyFont="1" applyFill="1" applyBorder="1" applyAlignment="1">
      <alignment horizontal="right" vertical="center"/>
    </xf>
    <xf numFmtId="169" fontId="30" fillId="0" borderId="36" xfId="5" applyNumberFormat="1" applyFont="1" applyBorder="1" applyAlignment="1" applyProtection="1">
      <alignment horizontal="right" vertical="center"/>
      <protection locked="0"/>
    </xf>
    <xf numFmtId="169" fontId="30" fillId="3" borderId="36" xfId="5" applyNumberFormat="1" applyFont="1" applyFill="1" applyBorder="1" applyAlignment="1" applyProtection="1">
      <alignment horizontal="right" vertical="center"/>
      <protection locked="0"/>
    </xf>
    <xf numFmtId="169" fontId="49" fillId="2" borderId="39" xfId="5" applyNumberFormat="1" applyFont="1" applyFill="1" applyBorder="1" applyAlignment="1">
      <alignment horizontal="right" vertical="center"/>
    </xf>
    <xf numFmtId="169" fontId="49" fillId="2" borderId="18" xfId="5" applyNumberFormat="1" applyFont="1" applyFill="1" applyBorder="1" applyAlignment="1">
      <alignment horizontal="right" vertical="center"/>
    </xf>
    <xf numFmtId="14" fontId="86" fillId="0" borderId="18" xfId="5" applyNumberFormat="1" applyFont="1" applyBorder="1" applyAlignment="1" applyProtection="1">
      <alignment horizontal="center" vertical="center"/>
      <protection locked="0"/>
    </xf>
    <xf numFmtId="0" fontId="95" fillId="0" borderId="5" xfId="0" applyFont="1" applyBorder="1" applyAlignment="1">
      <alignment vertical="top"/>
    </xf>
    <xf numFmtId="0" fontId="96" fillId="0" borderId="0" xfId="0" applyFont="1" applyAlignment="1">
      <alignment vertical="top"/>
    </xf>
    <xf numFmtId="0" fontId="97" fillId="0" borderId="0" xfId="0" applyFont="1" applyAlignment="1">
      <alignment vertical="top"/>
    </xf>
    <xf numFmtId="0" fontId="97" fillId="0" borderId="7" xfId="0" applyFont="1" applyBorder="1" applyAlignment="1">
      <alignment vertical="top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90" fillId="0" borderId="5" xfId="0" applyFont="1" applyBorder="1" applyAlignment="1">
      <alignment vertical="top"/>
    </xf>
    <xf numFmtId="0" fontId="91" fillId="0" borderId="5" xfId="0" applyFont="1" applyBorder="1"/>
    <xf numFmtId="0" fontId="91" fillId="0" borderId="0" xfId="0" applyFont="1"/>
    <xf numFmtId="0" fontId="98" fillId="0" borderId="5" xfId="0" applyFont="1" applyBorder="1" applyAlignment="1">
      <alignment vertical="top" wrapText="1"/>
    </xf>
    <xf numFmtId="0" fontId="98" fillId="0" borderId="0" xfId="0" applyFont="1" applyAlignment="1">
      <alignment vertical="top"/>
    </xf>
    <xf numFmtId="0" fontId="98" fillId="0" borderId="7" xfId="0" applyFont="1" applyBorder="1" applyAlignment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5" fillId="2" borderId="21" xfId="0" applyNumberFormat="1" applyFont="1" applyFill="1" applyBorder="1" applyAlignment="1">
      <alignment horizontal="center" vertical="center" wrapText="1"/>
    </xf>
    <xf numFmtId="3" fontId="30" fillId="0" borderId="68" xfId="5" applyNumberFormat="1" applyFont="1" applyBorder="1" applyAlignment="1" applyProtection="1">
      <alignment horizontal="right" vertical="center"/>
      <protection locked="0"/>
    </xf>
    <xf numFmtId="164" fontId="30" fillId="0" borderId="69" xfId="5" applyNumberFormat="1" applyFont="1" applyBorder="1" applyAlignment="1" applyProtection="1">
      <alignment horizontal="right" vertical="center"/>
      <protection locked="0"/>
    </xf>
    <xf numFmtId="3" fontId="21" fillId="0" borderId="0" xfId="1" applyNumberFormat="1" applyAlignment="1" applyProtection="1"/>
    <xf numFmtId="3" fontId="21" fillId="0" borderId="0" xfId="1" applyNumberFormat="1" applyAlignment="1" applyProtection="1">
      <alignment horizontal="left"/>
    </xf>
    <xf numFmtId="3" fontId="22" fillId="0" borderId="0" xfId="1" applyNumberFormat="1" applyFont="1" applyAlignment="1" applyProtection="1"/>
    <xf numFmtId="3" fontId="22" fillId="0" borderId="0" xfId="1" applyNumberFormat="1" applyFont="1" applyFill="1" applyAlignment="1" applyProtection="1"/>
    <xf numFmtId="3" fontId="21" fillId="0" borderId="0" xfId="1" applyNumberFormat="1" applyFill="1" applyAlignment="1" applyProtection="1"/>
    <xf numFmtId="0" fontId="21" fillId="0" borderId="0" xfId="1" applyFill="1" applyAlignment="1" applyProtection="1"/>
    <xf numFmtId="3" fontId="102" fillId="0" borderId="0" xfId="5" applyNumberFormat="1" applyFont="1" applyAlignment="1">
      <alignment vertical="center" wrapText="1"/>
    </xf>
    <xf numFmtId="3" fontId="103" fillId="0" borderId="0" xfId="5" applyNumberFormat="1" applyFont="1" applyAlignment="1">
      <alignment vertical="center"/>
    </xf>
    <xf numFmtId="0" fontId="104" fillId="0" borderId="0" xfId="0" applyFont="1"/>
    <xf numFmtId="3" fontId="105" fillId="0" borderId="0" xfId="5" applyNumberFormat="1" applyFont="1" applyAlignment="1">
      <alignment vertical="center"/>
    </xf>
    <xf numFmtId="0" fontId="106" fillId="0" borderId="0" xfId="0" applyFont="1" applyAlignment="1">
      <alignment horizontal="center"/>
    </xf>
    <xf numFmtId="0" fontId="106" fillId="0" borderId="0" xfId="0" applyFont="1"/>
    <xf numFmtId="0" fontId="107" fillId="0" borderId="0" xfId="0" applyFont="1"/>
    <xf numFmtId="3" fontId="49" fillId="0" borderId="0" xfId="0" applyNumberFormat="1" applyFont="1" applyAlignment="1">
      <alignment vertical="center" wrapText="1"/>
    </xf>
    <xf numFmtId="3" fontId="108" fillId="0" borderId="0" xfId="5" applyNumberFormat="1" applyFont="1" applyAlignment="1">
      <alignment vertical="center" wrapText="1"/>
    </xf>
    <xf numFmtId="3" fontId="109" fillId="0" borderId="0" xfId="5" applyNumberFormat="1" applyFont="1" applyAlignment="1">
      <alignment vertical="center"/>
    </xf>
    <xf numFmtId="3" fontId="110" fillId="0" borderId="0" xfId="5" applyNumberFormat="1" applyFont="1" applyAlignment="1">
      <alignment vertical="center"/>
    </xf>
    <xf numFmtId="3" fontId="30" fillId="0" borderId="0" xfId="12" applyNumberFormat="1" applyFont="1"/>
    <xf numFmtId="0" fontId="4" fillId="14" borderId="0" xfId="0" applyFont="1" applyFill="1"/>
    <xf numFmtId="0" fontId="8" fillId="14" borderId="0" xfId="0" applyFont="1" applyFill="1"/>
    <xf numFmtId="0" fontId="18" fillId="14" borderId="0" xfId="0" applyFont="1" applyFill="1"/>
    <xf numFmtId="0" fontId="5" fillId="14" borderId="0" xfId="0" applyFont="1" applyFill="1"/>
    <xf numFmtId="0" fontId="0" fillId="14" borderId="0" xfId="0" applyFill="1"/>
    <xf numFmtId="3" fontId="111" fillId="0" borderId="0" xfId="0" applyNumberFormat="1" applyFont="1" applyAlignment="1">
      <alignment vertical="top"/>
    </xf>
    <xf numFmtId="3" fontId="26" fillId="11" borderId="18" xfId="0" applyNumberFormat="1" applyFont="1" applyFill="1" applyBorder="1" applyAlignment="1" applyProtection="1">
      <alignment horizontal="center" vertical="center"/>
      <protection locked="0"/>
    </xf>
    <xf numFmtId="0" fontId="114" fillId="0" borderId="13" xfId="0" applyFont="1" applyBorder="1" applyProtection="1">
      <protection locked="0"/>
    </xf>
    <xf numFmtId="1" fontId="30" fillId="0" borderId="29" xfId="5" applyNumberFormat="1" applyFont="1" applyBorder="1" applyAlignment="1" applyProtection="1">
      <alignment horizontal="right" vertical="center"/>
      <protection locked="0"/>
    </xf>
    <xf numFmtId="7" fontId="29" fillId="0" borderId="31" xfId="0" applyNumberFormat="1" applyFont="1" applyBorder="1" applyAlignment="1" applyProtection="1">
      <alignment horizontal="right" vertical="center" wrapText="1"/>
      <protection locked="0"/>
    </xf>
    <xf numFmtId="7" fontId="29" fillId="0" borderId="32" xfId="0" applyNumberFormat="1" applyFont="1" applyBorder="1" applyAlignment="1" applyProtection="1">
      <alignment horizontal="right" vertical="center" wrapText="1"/>
      <protection locked="0"/>
    </xf>
    <xf numFmtId="7" fontId="29" fillId="4" borderId="33" xfId="0" applyNumberFormat="1" applyFont="1" applyFill="1" applyBorder="1" applyAlignment="1" applyProtection="1">
      <alignment horizontal="right" vertical="center" wrapText="1"/>
      <protection locked="0"/>
    </xf>
    <xf numFmtId="7" fontId="29" fillId="0" borderId="34" xfId="0" applyNumberFormat="1" applyFont="1" applyBorder="1" applyAlignment="1" applyProtection="1">
      <alignment horizontal="right" vertical="center" wrapText="1"/>
      <protection locked="0"/>
    </xf>
    <xf numFmtId="8" fontId="30" fillId="0" borderId="35" xfId="56" applyNumberFormat="1" applyFont="1" applyBorder="1" applyAlignment="1" applyProtection="1">
      <alignment horizontal="right" vertical="center"/>
      <protection locked="0"/>
    </xf>
    <xf numFmtId="8" fontId="30" fillId="0" borderId="36" xfId="56" applyNumberFormat="1" applyFont="1" applyBorder="1" applyAlignment="1" applyProtection="1">
      <alignment horizontal="right" vertical="center"/>
      <protection locked="0"/>
    </xf>
    <xf numFmtId="8" fontId="30" fillId="0" borderId="35" xfId="55" applyNumberFormat="1" applyFont="1" applyBorder="1" applyAlignment="1" applyProtection="1">
      <alignment horizontal="right" vertical="center"/>
      <protection locked="0"/>
    </xf>
    <xf numFmtId="8" fontId="30" fillId="0" borderId="29" xfId="55" applyNumberFormat="1" applyFont="1" applyBorder="1" applyAlignment="1" applyProtection="1">
      <alignment horizontal="right" vertical="center"/>
      <protection locked="0"/>
    </xf>
    <xf numFmtId="8" fontId="30" fillId="0" borderId="36" xfId="55" applyNumberFormat="1" applyFont="1" applyBorder="1" applyAlignment="1" applyProtection="1">
      <alignment horizontal="right" vertical="center"/>
      <protection locked="0"/>
    </xf>
    <xf numFmtId="8" fontId="29" fillId="0" borderId="35" xfId="55" applyNumberFormat="1" applyFont="1" applyBorder="1" applyAlignment="1" applyProtection="1">
      <alignment horizontal="right" vertical="center"/>
      <protection locked="0"/>
    </xf>
    <xf numFmtId="8" fontId="29" fillId="0" borderId="29" xfId="55" applyNumberFormat="1" applyFont="1" applyBorder="1" applyAlignment="1" applyProtection="1">
      <alignment horizontal="right" vertical="center"/>
      <protection locked="0"/>
    </xf>
    <xf numFmtId="8" fontId="29" fillId="0" borderId="36" xfId="55" applyNumberFormat="1" applyFont="1" applyBorder="1" applyAlignment="1" applyProtection="1">
      <alignment horizontal="right" vertical="center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8" fillId="0" borderId="1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left"/>
      <protection locked="0"/>
    </xf>
    <xf numFmtId="14" fontId="14" fillId="0" borderId="11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6" fillId="0" borderId="12" xfId="0" applyFont="1" applyBorder="1" applyAlignment="1">
      <alignment horizontal="left" wrapText="1" indent="1"/>
    </xf>
    <xf numFmtId="0" fontId="16" fillId="0" borderId="0" xfId="0" applyFont="1" applyAlignment="1">
      <alignment horizontal="left" wrapText="1" indent="1"/>
    </xf>
    <xf numFmtId="0" fontId="99" fillId="0" borderId="12" xfId="0" applyFont="1" applyBorder="1" applyAlignment="1">
      <alignment horizontal="left" vertical="center" wrapText="1"/>
    </xf>
    <xf numFmtId="0" fontId="99" fillId="0" borderId="0" xfId="0" applyFont="1" applyAlignment="1">
      <alignment horizontal="left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100" fillId="0" borderId="5" xfId="0" applyFont="1" applyBorder="1" applyAlignment="1">
      <alignment horizontal="left" vertical="top" wrapText="1"/>
    </xf>
    <xf numFmtId="0" fontId="98" fillId="0" borderId="0" xfId="0" applyFont="1" applyAlignment="1">
      <alignment horizontal="left" vertical="top" wrapText="1"/>
    </xf>
    <xf numFmtId="0" fontId="98" fillId="0" borderId="7" xfId="0" applyFont="1" applyBorder="1" applyAlignment="1">
      <alignment horizontal="left" vertical="top" wrapText="1"/>
    </xf>
    <xf numFmtId="0" fontId="98" fillId="0" borderId="5" xfId="0" applyFont="1" applyBorder="1" applyAlignment="1">
      <alignment horizontal="left" vertical="top" wrapText="1"/>
    </xf>
    <xf numFmtId="0" fontId="92" fillId="0" borderId="5" xfId="0" applyFont="1" applyBorder="1" applyAlignment="1">
      <alignment horizontal="left" vertical="center" wrapText="1"/>
    </xf>
    <xf numFmtId="0" fontId="98" fillId="0" borderId="0" xfId="0" applyFont="1" applyAlignment="1">
      <alignment horizontal="left" vertical="center" wrapText="1"/>
    </xf>
    <xf numFmtId="0" fontId="98" fillId="0" borderId="7" xfId="0" applyFont="1" applyBorder="1" applyAlignment="1">
      <alignment horizontal="left" vertical="center" wrapText="1"/>
    </xf>
    <xf numFmtId="0" fontId="98" fillId="0" borderId="5" xfId="0" applyFont="1" applyBorder="1" applyAlignment="1">
      <alignment horizontal="left" vertical="center" wrapText="1"/>
    </xf>
    <xf numFmtId="0" fontId="100" fillId="0" borderId="5" xfId="0" applyFont="1" applyBorder="1" applyAlignment="1">
      <alignment horizontal="left" vertical="center" wrapText="1"/>
    </xf>
    <xf numFmtId="0" fontId="100" fillId="0" borderId="0" xfId="0" applyFont="1" applyAlignment="1">
      <alignment horizontal="left" vertical="center" wrapText="1"/>
    </xf>
    <xf numFmtId="0" fontId="100" fillId="0" borderId="7" xfId="0" applyFont="1" applyBorder="1" applyAlignment="1">
      <alignment horizontal="left" vertical="center" wrapText="1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168" fontId="25" fillId="2" borderId="18" xfId="5" applyNumberFormat="1" applyFont="1" applyFill="1" applyBorder="1" applyAlignment="1">
      <alignment horizontal="center" vertical="center" wrapText="1"/>
    </xf>
    <xf numFmtId="3" fontId="30" fillId="0" borderId="0" xfId="5" applyNumberFormat="1" applyFont="1" applyAlignment="1">
      <alignment horizontal="left" vertical="center" wrapText="1"/>
    </xf>
    <xf numFmtId="3" fontId="26" fillId="0" borderId="0" xfId="5" applyNumberFormat="1" applyFont="1" applyAlignment="1">
      <alignment wrapText="1"/>
    </xf>
    <xf numFmtId="3" fontId="24" fillId="0" borderId="22" xfId="5" applyNumberFormat="1" applyFont="1" applyBorder="1" applyAlignment="1">
      <alignment horizontal="justify" vertical="center"/>
    </xf>
    <xf numFmtId="3" fontId="25" fillId="2" borderId="18" xfId="5" applyNumberFormat="1" applyFont="1" applyFill="1" applyBorder="1" applyAlignment="1">
      <alignment horizontal="center" vertical="center" wrapText="1"/>
    </xf>
    <xf numFmtId="3" fontId="24" fillId="0" borderId="22" xfId="5" applyNumberFormat="1" applyFont="1" applyBorder="1" applyAlignment="1">
      <alignment horizontal="left" vertical="center"/>
    </xf>
    <xf numFmtId="3" fontId="24" fillId="0" borderId="41" xfId="5" applyNumberFormat="1" applyFont="1" applyBorder="1" applyAlignment="1">
      <alignment horizontal="left" vertical="center"/>
    </xf>
    <xf numFmtId="3" fontId="32" fillId="7" borderId="21" xfId="5" applyNumberFormat="1" applyFont="1" applyFill="1" applyBorder="1" applyAlignment="1">
      <alignment horizontal="center" vertical="center" wrapText="1"/>
    </xf>
    <xf numFmtId="3" fontId="32" fillId="7" borderId="58" xfId="5" applyNumberFormat="1" applyFont="1" applyFill="1" applyBorder="1" applyAlignment="1">
      <alignment horizontal="center" vertical="center" wrapText="1"/>
    </xf>
    <xf numFmtId="3" fontId="32" fillId="7" borderId="59" xfId="5" applyNumberFormat="1" applyFont="1" applyFill="1" applyBorder="1" applyAlignment="1">
      <alignment horizontal="center" vertical="center" wrapText="1"/>
    </xf>
    <xf numFmtId="3" fontId="24" fillId="0" borderId="22" xfId="0" applyNumberFormat="1" applyFont="1" applyBorder="1" applyAlignment="1">
      <alignment horizontal="justify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4" fillId="0" borderId="0" xfId="5" applyNumberFormat="1" applyFont="1" applyAlignment="1">
      <alignment horizontal="justify" vertical="center" wrapText="1"/>
    </xf>
    <xf numFmtId="3" fontId="25" fillId="3" borderId="18" xfId="5" applyNumberFormat="1" applyFont="1" applyFill="1" applyBorder="1" applyAlignment="1">
      <alignment horizontal="center" vertical="center" wrapText="1"/>
    </xf>
    <xf numFmtId="3" fontId="24" fillId="0" borderId="22" xfId="5" applyNumberFormat="1" applyFont="1" applyBorder="1" applyAlignment="1">
      <alignment horizontal="justify" vertical="center" wrapText="1"/>
    </xf>
    <xf numFmtId="3" fontId="3" fillId="0" borderId="22" xfId="5" applyNumberFormat="1" applyBorder="1" applyAlignment="1">
      <alignment horizontal="justify" vertical="center" wrapText="1"/>
    </xf>
    <xf numFmtId="3" fontId="40" fillId="0" borderId="22" xfId="5" applyNumberFormat="1" applyFont="1" applyBorder="1" applyAlignment="1">
      <alignment horizontal="justify" vertical="center"/>
    </xf>
    <xf numFmtId="0" fontId="40" fillId="0" borderId="22" xfId="5" applyFont="1" applyBorder="1" applyAlignment="1">
      <alignment horizontal="justify" wrapText="1"/>
    </xf>
    <xf numFmtId="0" fontId="3" fillId="0" borderId="22" xfId="5" applyBorder="1" applyAlignment="1">
      <alignment horizontal="justify" wrapText="1"/>
    </xf>
    <xf numFmtId="0" fontId="42" fillId="0" borderId="0" xfId="5" applyFont="1" applyAlignment="1">
      <alignment wrapText="1"/>
    </xf>
    <xf numFmtId="0" fontId="25" fillId="2" borderId="60" xfId="5" applyFont="1" applyFill="1" applyBorder="1" applyAlignment="1">
      <alignment horizontal="center" vertical="center" wrapText="1"/>
    </xf>
    <xf numFmtId="0" fontId="25" fillId="2" borderId="68" xfId="5" applyFont="1" applyFill="1" applyBorder="1" applyAlignment="1">
      <alignment horizontal="center" vertical="center" wrapText="1"/>
    </xf>
    <xf numFmtId="0" fontId="25" fillId="2" borderId="65" xfId="5" applyFont="1" applyFill="1" applyBorder="1" applyAlignment="1">
      <alignment horizontal="center" vertical="center" wrapText="1"/>
    </xf>
    <xf numFmtId="3" fontId="40" fillId="0" borderId="22" xfId="0" applyNumberFormat="1" applyFont="1" applyBorder="1" applyAlignment="1">
      <alignment horizontal="justify" vertical="center" wrapText="1"/>
    </xf>
    <xf numFmtId="3" fontId="45" fillId="0" borderId="18" xfId="0" applyNumberFormat="1" applyFont="1" applyBorder="1"/>
    <xf numFmtId="3" fontId="46" fillId="0" borderId="18" xfId="0" applyNumberFormat="1" applyFont="1" applyBorder="1" applyAlignment="1">
      <alignment vertical="center"/>
    </xf>
    <xf numFmtId="3" fontId="24" fillId="0" borderId="22" xfId="0" applyNumberFormat="1" applyFont="1" applyBorder="1" applyAlignment="1">
      <alignment horizontal="left" vertical="center" wrapText="1"/>
    </xf>
    <xf numFmtId="3" fontId="24" fillId="0" borderId="41" xfId="0" applyNumberFormat="1" applyFont="1" applyBorder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6" fillId="11" borderId="18" xfId="0" applyNumberFormat="1" applyFont="1" applyFill="1" applyBorder="1" applyAlignment="1" applyProtection="1">
      <alignment horizontal="center" vertical="center"/>
      <protection locked="0"/>
    </xf>
    <xf numFmtId="3" fontId="29" fillId="0" borderId="0" xfId="14" applyNumberFormat="1" applyFont="1" applyAlignment="1">
      <alignment horizontal="justify" vertical="center" wrapText="1"/>
    </xf>
    <xf numFmtId="3" fontId="30" fillId="0" borderId="0" xfId="14" applyNumberFormat="1" applyFont="1" applyAlignment="1">
      <alignment horizontal="justify" vertical="center" wrapText="1"/>
    </xf>
    <xf numFmtId="3" fontId="49" fillId="2" borderId="18" xfId="0" applyNumberFormat="1" applyFont="1" applyFill="1" applyBorder="1" applyAlignment="1">
      <alignment horizontal="center" vertical="center" wrapText="1"/>
    </xf>
    <xf numFmtId="3" fontId="50" fillId="0" borderId="18" xfId="0" applyNumberFormat="1" applyFont="1" applyBorder="1" applyAlignment="1">
      <alignment vertical="center"/>
    </xf>
    <xf numFmtId="3" fontId="49" fillId="5" borderId="18" xfId="2" applyNumberFormat="1" applyFont="1" applyFill="1" applyBorder="1" applyAlignment="1">
      <alignment horizontal="center" vertical="center"/>
    </xf>
    <xf numFmtId="3" fontId="49" fillId="5" borderId="60" xfId="2" applyNumberFormat="1" applyFont="1" applyFill="1" applyBorder="1" applyAlignment="1">
      <alignment horizontal="center" vertical="center"/>
    </xf>
    <xf numFmtId="3" fontId="49" fillId="5" borderId="18" xfId="0" applyNumberFormat="1" applyFont="1" applyFill="1" applyBorder="1" applyAlignment="1">
      <alignment horizontal="center" vertical="center"/>
    </xf>
    <xf numFmtId="3" fontId="49" fillId="5" borderId="60" xfId="0" applyNumberFormat="1" applyFont="1" applyFill="1" applyBorder="1" applyAlignment="1">
      <alignment horizontal="center" vertical="center" wrapText="1"/>
    </xf>
    <xf numFmtId="3" fontId="30" fillId="0" borderId="60" xfId="0" applyNumberFormat="1" applyFont="1" applyBorder="1" applyAlignment="1">
      <alignment vertical="center" wrapText="1"/>
    </xf>
    <xf numFmtId="3" fontId="51" fillId="5" borderId="21" xfId="0" applyNumberFormat="1" applyFont="1" applyFill="1" applyBorder="1" applyAlignment="1">
      <alignment horizontal="center" vertical="center" wrapText="1"/>
    </xf>
    <xf numFmtId="3" fontId="51" fillId="5" borderId="58" xfId="0" applyNumberFormat="1" applyFont="1" applyFill="1" applyBorder="1" applyAlignment="1">
      <alignment horizontal="center" vertical="center" wrapText="1"/>
    </xf>
    <xf numFmtId="3" fontId="51" fillId="5" borderId="59" xfId="0" applyNumberFormat="1" applyFont="1" applyFill="1" applyBorder="1" applyAlignment="1">
      <alignment horizontal="center" vertical="center" wrapText="1"/>
    </xf>
    <xf numFmtId="3" fontId="49" fillId="5" borderId="21" xfId="0" applyNumberFormat="1" applyFont="1" applyFill="1" applyBorder="1" applyAlignment="1">
      <alignment horizontal="center" vertical="center" wrapText="1"/>
    </xf>
    <xf numFmtId="3" fontId="49" fillId="5" borderId="59" xfId="0" applyNumberFormat="1" applyFont="1" applyFill="1" applyBorder="1" applyAlignment="1">
      <alignment horizontal="center" vertical="center" wrapText="1"/>
    </xf>
    <xf numFmtId="3" fontId="51" fillId="5" borderId="18" xfId="0" applyNumberFormat="1" applyFont="1" applyFill="1" applyBorder="1" applyAlignment="1">
      <alignment horizontal="center" vertical="center" wrapText="1"/>
    </xf>
    <xf numFmtId="3" fontId="85" fillId="7" borderId="0" xfId="5" applyNumberFormat="1" applyFont="1" applyFill="1" applyAlignment="1">
      <alignment horizontal="left" vertical="center" wrapText="1"/>
    </xf>
    <xf numFmtId="3" fontId="25" fillId="5" borderId="21" xfId="5" applyNumberFormat="1" applyFont="1" applyFill="1" applyBorder="1" applyAlignment="1">
      <alignment horizontal="center" vertical="center"/>
    </xf>
    <xf numFmtId="3" fontId="25" fillId="5" borderId="58" xfId="5" applyNumberFormat="1" applyFont="1" applyFill="1" applyBorder="1" applyAlignment="1">
      <alignment horizontal="center" vertical="center"/>
    </xf>
    <xf numFmtId="3" fontId="25" fillId="5" borderId="59" xfId="5" applyNumberFormat="1" applyFont="1" applyFill="1" applyBorder="1" applyAlignment="1">
      <alignment horizontal="center" vertical="center"/>
    </xf>
    <xf numFmtId="3" fontId="60" fillId="2" borderId="21" xfId="5" applyNumberFormat="1" applyFont="1" applyFill="1" applyBorder="1" applyAlignment="1">
      <alignment horizontal="center" vertical="center"/>
    </xf>
    <xf numFmtId="3" fontId="60" fillId="2" borderId="61" xfId="5" applyNumberFormat="1" applyFont="1" applyFill="1" applyBorder="1" applyAlignment="1">
      <alignment horizontal="center" vertical="center"/>
    </xf>
    <xf numFmtId="3" fontId="50" fillId="7" borderId="21" xfId="5" applyNumberFormat="1" applyFont="1" applyFill="1" applyBorder="1" applyAlignment="1" applyProtection="1">
      <alignment horizontal="center" vertical="center"/>
      <protection locked="0"/>
    </xf>
    <xf numFmtId="3" fontId="50" fillId="7" borderId="61" xfId="5" applyNumberFormat="1" applyFont="1" applyFill="1" applyBorder="1" applyAlignment="1" applyProtection="1">
      <alignment horizontal="center" vertical="center"/>
      <protection locked="0"/>
    </xf>
    <xf numFmtId="3" fontId="25" fillId="5" borderId="62" xfId="5" applyNumberFormat="1" applyFont="1" applyFill="1" applyBorder="1" applyAlignment="1">
      <alignment horizontal="center" vertical="center" wrapText="1"/>
    </xf>
    <xf numFmtId="3" fontId="25" fillId="5" borderId="45" xfId="5" applyNumberFormat="1" applyFont="1" applyFill="1" applyBorder="1" applyAlignment="1">
      <alignment horizontal="center" vertical="center" wrapText="1"/>
    </xf>
    <xf numFmtId="3" fontId="64" fillId="0" borderId="0" xfId="0" applyNumberFormat="1" applyFont="1" applyAlignment="1">
      <alignment horizontal="justify" vertical="center" wrapText="1"/>
    </xf>
    <xf numFmtId="3" fontId="49" fillId="2" borderId="63" xfId="0" applyNumberFormat="1" applyFont="1" applyFill="1" applyBorder="1" applyAlignment="1">
      <alignment horizontal="center" vertical="center" wrapText="1"/>
    </xf>
    <xf numFmtId="3" fontId="49" fillId="2" borderId="64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Alignment="1">
      <alignment horizontal="justify" vertical="center"/>
    </xf>
    <xf numFmtId="3" fontId="63" fillId="0" borderId="0" xfId="0" applyNumberFormat="1" applyFont="1" applyAlignment="1">
      <alignment horizontal="justify" vertical="center" wrapText="1"/>
    </xf>
    <xf numFmtId="3" fontId="67" fillId="2" borderId="21" xfId="0" applyNumberFormat="1" applyFont="1" applyFill="1" applyBorder="1" applyAlignment="1">
      <alignment horizontal="center" vertical="center" wrapText="1"/>
    </xf>
    <xf numFmtId="3" fontId="67" fillId="2" borderId="58" xfId="0" applyNumberFormat="1" applyFont="1" applyFill="1" applyBorder="1" applyAlignment="1">
      <alignment horizontal="center" vertical="center" wrapText="1"/>
    </xf>
    <xf numFmtId="3" fontId="67" fillId="2" borderId="59" xfId="0" applyNumberFormat="1" applyFont="1" applyFill="1" applyBorder="1" applyAlignment="1">
      <alignment horizontal="center" vertical="center" wrapText="1"/>
    </xf>
    <xf numFmtId="3" fontId="63" fillId="0" borderId="0" xfId="0" applyNumberFormat="1" applyFont="1" applyAlignment="1">
      <alignment horizontal="left" vertical="center" wrapText="1"/>
    </xf>
    <xf numFmtId="3" fontId="64" fillId="0" borderId="0" xfId="29" applyNumberFormat="1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49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 vertical="center" wrapText="1"/>
    </xf>
    <xf numFmtId="0" fontId="72" fillId="2" borderId="18" xfId="0" applyFont="1" applyFill="1" applyBorder="1" applyAlignment="1">
      <alignment horizontal="center"/>
    </xf>
    <xf numFmtId="0" fontId="30" fillId="0" borderId="0" xfId="0" applyFont="1" applyAlignment="1">
      <alignment horizontal="left" vertical="top" wrapText="1"/>
    </xf>
    <xf numFmtId="3" fontId="27" fillId="3" borderId="29" xfId="0" applyNumberFormat="1" applyFont="1" applyFill="1" applyBorder="1" applyAlignment="1">
      <alignment horizontal="center" vertical="center" wrapText="1"/>
    </xf>
    <xf numFmtId="3" fontId="27" fillId="3" borderId="36" xfId="0" applyNumberFormat="1" applyFont="1" applyFill="1" applyBorder="1" applyAlignment="1">
      <alignment horizontal="center" vertical="center" wrapText="1"/>
    </xf>
    <xf numFmtId="3" fontId="62" fillId="0" borderId="0" xfId="5" applyNumberFormat="1" applyFont="1" applyAlignment="1">
      <alignment horizontal="justify" vertical="center" wrapText="1"/>
    </xf>
    <xf numFmtId="3" fontId="74" fillId="2" borderId="18" xfId="5" applyNumberFormat="1" applyFont="1" applyFill="1" applyBorder="1" applyAlignment="1">
      <alignment horizontal="center" vertical="center"/>
    </xf>
    <xf numFmtId="3" fontId="75" fillId="2" borderId="18" xfId="5" applyNumberFormat="1" applyFont="1" applyFill="1" applyBorder="1" applyAlignment="1">
      <alignment horizontal="center" vertical="center"/>
    </xf>
    <xf numFmtId="3" fontId="27" fillId="3" borderId="35" xfId="0" applyNumberFormat="1" applyFont="1" applyFill="1" applyBorder="1" applyAlignment="1">
      <alignment horizontal="center" vertical="center" wrapText="1"/>
    </xf>
    <xf numFmtId="3" fontId="27" fillId="3" borderId="36" xfId="0" applyNumberFormat="1" applyFont="1" applyFill="1" applyBorder="1" applyAlignment="1">
      <alignment horizontal="left" vertical="center" wrapText="1"/>
    </xf>
    <xf numFmtId="3" fontId="77" fillId="2" borderId="18" xfId="5" applyNumberFormat="1" applyFont="1" applyFill="1" applyBorder="1" applyAlignment="1">
      <alignment horizontal="center" vertical="center"/>
    </xf>
    <xf numFmtId="3" fontId="27" fillId="3" borderId="35" xfId="0" applyNumberFormat="1" applyFont="1" applyFill="1" applyBorder="1" applyAlignment="1">
      <alignment horizontal="left" vertical="center" wrapText="1"/>
    </xf>
    <xf numFmtId="3" fontId="27" fillId="3" borderId="29" xfId="0" applyNumberFormat="1" applyFont="1" applyFill="1" applyBorder="1" applyAlignment="1">
      <alignment horizontal="left" vertical="center" wrapText="1"/>
    </xf>
    <xf numFmtId="3" fontId="79" fillId="2" borderId="18" xfId="5" applyNumberFormat="1" applyFont="1" applyFill="1" applyBorder="1" applyAlignment="1">
      <alignment horizontal="center" vertical="center"/>
    </xf>
    <xf numFmtId="3" fontId="79" fillId="2" borderId="18" xfId="5" applyNumberFormat="1" applyFont="1" applyFill="1" applyBorder="1" applyAlignment="1">
      <alignment horizontal="center" vertical="center" wrapText="1"/>
    </xf>
    <xf numFmtId="0" fontId="80" fillId="0" borderId="18" xfId="5" applyFont="1" applyBorder="1" applyAlignment="1">
      <alignment vertical="center"/>
    </xf>
    <xf numFmtId="3" fontId="49" fillId="2" borderId="18" xfId="5" applyNumberFormat="1" applyFont="1" applyFill="1" applyBorder="1" applyAlignment="1">
      <alignment horizontal="center" vertical="center"/>
    </xf>
    <xf numFmtId="3" fontId="81" fillId="0" borderId="0" xfId="5" applyNumberFormat="1" applyFont="1" applyAlignment="1">
      <alignment horizontal="justify" vertical="center" wrapText="1"/>
    </xf>
    <xf numFmtId="3" fontId="30" fillId="0" borderId="0" xfId="5" applyNumberFormat="1" applyFont="1" applyAlignment="1">
      <alignment horizontal="justify" vertical="center" wrapText="1"/>
    </xf>
    <xf numFmtId="3" fontId="77" fillId="2" borderId="18" xfId="5" applyNumberFormat="1" applyFont="1" applyFill="1" applyBorder="1" applyAlignment="1">
      <alignment horizontal="center" vertical="center" wrapText="1"/>
    </xf>
    <xf numFmtId="3" fontId="25" fillId="2" borderId="18" xfId="5" applyNumberFormat="1" applyFont="1" applyFill="1" applyBorder="1" applyAlignment="1">
      <alignment horizontal="center" vertical="center"/>
    </xf>
    <xf numFmtId="166" fontId="62" fillId="0" borderId="0" xfId="5" applyNumberFormat="1" applyFont="1" applyAlignment="1">
      <alignment horizontal="justify" vertical="center" wrapText="1"/>
    </xf>
    <xf numFmtId="166" fontId="25" fillId="2" borderId="18" xfId="5" applyNumberFormat="1" applyFont="1" applyFill="1" applyBorder="1" applyAlignment="1">
      <alignment horizontal="center" vertical="center"/>
    </xf>
    <xf numFmtId="166" fontId="25" fillId="2" borderId="60" xfId="5" applyNumberFormat="1" applyFont="1" applyFill="1" applyBorder="1" applyAlignment="1">
      <alignment horizontal="center" vertical="center" wrapText="1"/>
    </xf>
    <xf numFmtId="166" fontId="25" fillId="2" borderId="65" xfId="5" applyNumberFormat="1" applyFont="1" applyFill="1" applyBorder="1" applyAlignment="1">
      <alignment horizontal="center" vertical="center" wrapText="1"/>
    </xf>
    <xf numFmtId="167" fontId="30" fillId="0" borderId="29" xfId="0" applyNumberFormat="1" applyFont="1" applyBorder="1" applyAlignment="1" applyProtection="1">
      <alignment horizontal="right" vertical="center"/>
      <protection locked="0"/>
    </xf>
    <xf numFmtId="167" fontId="49" fillId="2" borderId="38" xfId="0" applyNumberFormat="1" applyFont="1" applyFill="1" applyBorder="1" applyAlignment="1">
      <alignment horizontal="right" vertical="center"/>
    </xf>
    <xf numFmtId="7" fontId="49" fillId="12" borderId="18" xfId="0" applyNumberFormat="1" applyFont="1" applyFill="1" applyBorder="1" applyAlignment="1">
      <alignment horizontal="right" vertical="center"/>
    </xf>
    <xf numFmtId="3" fontId="29" fillId="0" borderId="0" xfId="0" applyNumberFormat="1" applyFont="1" applyAlignment="1">
      <alignment horizontal="left" vertical="center" wrapText="1"/>
    </xf>
    <xf numFmtId="3" fontId="62" fillId="0" borderId="0" xfId="0" applyNumberFormat="1" applyFont="1" applyAlignment="1">
      <alignment horizontal="left" vertical="center" wrapText="1"/>
    </xf>
    <xf numFmtId="166" fontId="79" fillId="2" borderId="18" xfId="5" applyNumberFormat="1" applyFont="1" applyFill="1" applyBorder="1" applyAlignment="1">
      <alignment horizontal="center" vertical="center" wrapText="1"/>
    </xf>
    <xf numFmtId="7" fontId="30" fillId="0" borderId="35" xfId="0" applyNumberFormat="1" applyFont="1" applyBorder="1" applyAlignment="1" applyProtection="1">
      <alignment horizontal="right" vertical="center"/>
      <protection locked="0"/>
    </xf>
    <xf numFmtId="167" fontId="30" fillId="0" borderId="36" xfId="0" applyNumberFormat="1" applyFont="1" applyBorder="1" applyAlignment="1" applyProtection="1">
      <alignment horizontal="right" vertical="center"/>
      <protection locked="0"/>
    </xf>
    <xf numFmtId="167" fontId="49" fillId="2" borderId="39" xfId="0" applyNumberFormat="1" applyFont="1" applyFill="1" applyBorder="1" applyAlignment="1">
      <alignment horizontal="right" vertical="center"/>
    </xf>
    <xf numFmtId="7" fontId="30" fillId="0" borderId="36" xfId="0" applyNumberFormat="1" applyFont="1" applyBorder="1" applyAlignment="1" applyProtection="1">
      <alignment horizontal="right" vertical="center"/>
      <protection locked="0"/>
    </xf>
    <xf numFmtId="3" fontId="45" fillId="0" borderId="18" xfId="0" applyNumberFormat="1" applyFont="1" applyBorder="1" applyAlignment="1">
      <alignment horizontal="center" vertical="center" wrapText="1"/>
    </xf>
    <xf numFmtId="167" fontId="30" fillId="0" borderId="35" xfId="0" applyNumberFormat="1" applyFont="1" applyBorder="1" applyAlignment="1" applyProtection="1">
      <alignment horizontal="right" vertical="center"/>
      <protection locked="0"/>
    </xf>
    <xf numFmtId="167" fontId="49" fillId="2" borderId="37" xfId="0" applyNumberFormat="1" applyFont="1" applyFill="1" applyBorder="1" applyAlignment="1">
      <alignment horizontal="right" vertical="center"/>
    </xf>
    <xf numFmtId="3" fontId="62" fillId="0" borderId="22" xfId="0" applyNumberFormat="1" applyFont="1" applyBorder="1" applyAlignment="1">
      <alignment horizontal="left" vertical="center" wrapText="1"/>
    </xf>
    <xf numFmtId="3" fontId="29" fillId="0" borderId="0" xfId="0" quotePrefix="1" applyNumberFormat="1" applyFont="1" applyAlignment="1">
      <alignment horizontal="left" vertical="center" wrapText="1"/>
    </xf>
    <xf numFmtId="3" fontId="26" fillId="2" borderId="18" xfId="0" applyNumberFormat="1" applyFont="1" applyFill="1" applyBorder="1" applyAlignment="1">
      <alignment horizontal="center" vertical="center" wrapText="1"/>
    </xf>
    <xf numFmtId="3" fontId="28" fillId="7" borderId="63" xfId="0" applyNumberFormat="1" applyFont="1" applyFill="1" applyBorder="1" applyAlignment="1">
      <alignment horizontal="center" vertical="center" wrapText="1"/>
    </xf>
    <xf numFmtId="3" fontId="28" fillId="7" borderId="23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Alignment="1">
      <alignment horizontal="left" vertical="top" wrapText="1"/>
    </xf>
    <xf numFmtId="3" fontId="38" fillId="0" borderId="0" xfId="0" applyNumberFormat="1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</cellXfs>
  <cellStyles count="66">
    <cellStyle name="Hiperligação" xfId="1" builtinId="8"/>
    <cellStyle name="Moeda 2" xfId="2" xr:uid="{00000000-0005-0000-0000-000001000000}"/>
    <cellStyle name="Moeda 2 2" xfId="3" xr:uid="{00000000-0005-0000-0000-000002000000}"/>
    <cellStyle name="Moeda 2 2 2" xfId="55" xr:uid="{D0D27BA3-460E-4800-B526-AC30C2FE2F0A}"/>
    <cellStyle name="Moeda 2 3" xfId="54" xr:uid="{F342EB3E-A609-4FE1-B111-81150537BB78}"/>
    <cellStyle name="Moeda 3" xfId="4" xr:uid="{00000000-0005-0000-0000-000003000000}"/>
    <cellStyle name="Moeda 3 2" xfId="56" xr:uid="{B167E9D1-1842-4CF8-89AD-B3FDA1EADB79}"/>
    <cellStyle name="Normal" xfId="0" builtinId="0"/>
    <cellStyle name="Normal 2" xfId="5" xr:uid="{00000000-0005-0000-0000-000005000000}"/>
    <cellStyle name="Normal 28" xfId="6" xr:uid="{00000000-0005-0000-0000-000006000000}"/>
    <cellStyle name="Normal 28 2" xfId="57" xr:uid="{5326BDE9-DE83-4A3C-AB91-7035D66CE95A}"/>
    <cellStyle name="Normal 29" xfId="7" xr:uid="{00000000-0005-0000-0000-000007000000}"/>
    <cellStyle name="Normal 29 2" xfId="58" xr:uid="{17BE3639-D87C-4482-9347-D0063FD027DD}"/>
    <cellStyle name="Normal 3" xfId="8" xr:uid="{00000000-0005-0000-0000-000008000000}"/>
    <cellStyle name="Normal 3 2" xfId="59" xr:uid="{EB93CEA3-5B79-44B7-84D1-9E1EE744CBE8}"/>
    <cellStyle name="Normal 30" xfId="9" xr:uid="{00000000-0005-0000-0000-000009000000}"/>
    <cellStyle name="Normal 30 2" xfId="60" xr:uid="{37AE1AF1-8329-4069-B9D1-3DDE8F9C1280}"/>
    <cellStyle name="Normal 33" xfId="10" xr:uid="{00000000-0005-0000-0000-00000A000000}"/>
    <cellStyle name="Normal 33 2" xfId="61" xr:uid="{C7041BF8-8794-46E0-BBAC-C0D4003EAB79}"/>
    <cellStyle name="Normal 34" xfId="11" xr:uid="{00000000-0005-0000-0000-00000B000000}"/>
    <cellStyle name="Normal 34 2" xfId="62" xr:uid="{0C52E4D7-1AB7-4EE4-9C4C-03135666A80D}"/>
    <cellStyle name="Normal 37" xfId="12" xr:uid="{00000000-0005-0000-0000-00000C000000}"/>
    <cellStyle name="Normal 37 2" xfId="63" xr:uid="{09720C4B-1A94-4CA3-BA01-4DAC2A181880}"/>
    <cellStyle name="Normal 38" xfId="13" xr:uid="{00000000-0005-0000-0000-00000D000000}"/>
    <cellStyle name="Normal 38 2" xfId="64" xr:uid="{CB41B6C1-99AE-45F9-98D0-DB2A2BFDC4F0}"/>
    <cellStyle name="Normal 39" xfId="14" xr:uid="{00000000-0005-0000-0000-00000E000000}"/>
    <cellStyle name="Normal 39 2" xfId="65" xr:uid="{1F55647C-38F0-47CD-AEE3-9B9F95F1F56E}"/>
    <cellStyle name="Normal 4 10" xfId="15" xr:uid="{00000000-0005-0000-0000-00000F000000}"/>
    <cellStyle name="Normal 4 11" xfId="16" xr:uid="{00000000-0005-0000-0000-000010000000}"/>
    <cellStyle name="Normal 4 12" xfId="17" xr:uid="{00000000-0005-0000-0000-000011000000}"/>
    <cellStyle name="Normal 4 13" xfId="18" xr:uid="{00000000-0005-0000-0000-000012000000}"/>
    <cellStyle name="Normal 4 14" xfId="19" xr:uid="{00000000-0005-0000-0000-000013000000}"/>
    <cellStyle name="Normal 4 15" xfId="20" xr:uid="{00000000-0005-0000-0000-000014000000}"/>
    <cellStyle name="Normal 4 16" xfId="21" xr:uid="{00000000-0005-0000-0000-000015000000}"/>
    <cellStyle name="Normal 4 17" xfId="22" xr:uid="{00000000-0005-0000-0000-000016000000}"/>
    <cellStyle name="Normal 4 18" xfId="23" xr:uid="{00000000-0005-0000-0000-000017000000}"/>
    <cellStyle name="Normal 4 19" xfId="24" xr:uid="{00000000-0005-0000-0000-000018000000}"/>
    <cellStyle name="Normal 4 2" xfId="25" xr:uid="{00000000-0005-0000-0000-000019000000}"/>
    <cellStyle name="Normal 4 20" xfId="26" xr:uid="{00000000-0005-0000-0000-00001A000000}"/>
    <cellStyle name="Normal 4 21" xfId="27" xr:uid="{00000000-0005-0000-0000-00001B000000}"/>
    <cellStyle name="Normal 4 22" xfId="28" xr:uid="{00000000-0005-0000-0000-00001C000000}"/>
    <cellStyle name="Normal 4 23" xfId="29" xr:uid="{00000000-0005-0000-0000-00001D000000}"/>
    <cellStyle name="Normal 4 24" xfId="30" xr:uid="{00000000-0005-0000-0000-00001E000000}"/>
    <cellStyle name="Normal 4 25" xfId="31" xr:uid="{00000000-0005-0000-0000-00001F000000}"/>
    <cellStyle name="Normal 4 26" xfId="32" xr:uid="{00000000-0005-0000-0000-000020000000}"/>
    <cellStyle name="Normal 4 27" xfId="33" xr:uid="{00000000-0005-0000-0000-000021000000}"/>
    <cellStyle name="Normal 4 28" xfId="34" xr:uid="{00000000-0005-0000-0000-000022000000}"/>
    <cellStyle name="Normal 4 29" xfId="35" xr:uid="{00000000-0005-0000-0000-000023000000}"/>
    <cellStyle name="Normal 4 3" xfId="36" xr:uid="{00000000-0005-0000-0000-000024000000}"/>
    <cellStyle name="Normal 4 30" xfId="37" xr:uid="{00000000-0005-0000-0000-000025000000}"/>
    <cellStyle name="Normal 4 31" xfId="38" xr:uid="{00000000-0005-0000-0000-000026000000}"/>
    <cellStyle name="Normal 4 32" xfId="39" xr:uid="{00000000-0005-0000-0000-000027000000}"/>
    <cellStyle name="Normal 4 33" xfId="40" xr:uid="{00000000-0005-0000-0000-000028000000}"/>
    <cellStyle name="Normal 4 34" xfId="41" xr:uid="{00000000-0005-0000-0000-000029000000}"/>
    <cellStyle name="Normal 4 35" xfId="42" xr:uid="{00000000-0005-0000-0000-00002A000000}"/>
    <cellStyle name="Normal 4 36" xfId="43" xr:uid="{00000000-0005-0000-0000-00002B000000}"/>
    <cellStyle name="Normal 4 37" xfId="44" xr:uid="{00000000-0005-0000-0000-00002C000000}"/>
    <cellStyle name="Normal 4 38" xfId="45" xr:uid="{00000000-0005-0000-0000-00002D000000}"/>
    <cellStyle name="Normal 4 39" xfId="46" xr:uid="{00000000-0005-0000-0000-00002E000000}"/>
    <cellStyle name="Normal 4 4" xfId="47" xr:uid="{00000000-0005-0000-0000-00002F000000}"/>
    <cellStyle name="Normal 4 40" xfId="48" xr:uid="{00000000-0005-0000-0000-000030000000}"/>
    <cellStyle name="Normal 4 5" xfId="49" xr:uid="{00000000-0005-0000-0000-000031000000}"/>
    <cellStyle name="Normal 4 6" xfId="50" xr:uid="{00000000-0005-0000-0000-000032000000}"/>
    <cellStyle name="Normal 4 7" xfId="51" xr:uid="{00000000-0005-0000-0000-000033000000}"/>
    <cellStyle name="Normal 4 8" xfId="52" xr:uid="{00000000-0005-0000-0000-000034000000}"/>
    <cellStyle name="Normal 4 9" xfId="53" xr:uid="{00000000-0005-0000-0000-000035000000}"/>
  </cellStyles>
  <dxfs count="57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ra Filipa Dos Santos Lourenço" id="{5F259DC1-3D3C-44F4-A39C-00E3ECD9C7D2}" userId="S::saralourenco@esel.pt::c15597d1-3e36-411a-afde-d5c078e45bcb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5" dT="2023-03-28T10:18:17.62" personId="{5F259DC1-3D3C-44F4-A39C-00E3ECD9C7D2}" id="{908E2141-5142-4809-A8F0-A8A44154C80C}">
    <text>CIDNUR</text>
  </threadedComment>
  <threadedComment ref="B126" dT="2023-03-28T10:18:27.48" personId="{5F259DC1-3D3C-44F4-A39C-00E3ECD9C7D2}" id="{3A5583FB-B7BF-4A70-847A-4DBCC4170905}">
    <text>NC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Relationship Id="rId4" Type="http://schemas.microsoft.com/office/2017/10/relationships/threadedComment" Target="../threadedComments/threadedComment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4" tint="0.39997558519241921"/>
    <pageSetUpPr fitToPage="1"/>
  </sheetPr>
  <dimension ref="A1:F25"/>
  <sheetViews>
    <sheetView showGridLines="0" tabSelected="1" topLeftCell="A13" zoomScaleNormal="100" workbookViewId="0">
      <selection activeCell="C20" sqref="C20:D20"/>
    </sheetView>
  </sheetViews>
  <sheetFormatPr defaultColWidth="9.140625" defaultRowHeight="12.75" x14ac:dyDescent="0.2"/>
  <cols>
    <col min="1" max="1" width="1.7109375" style="380" customWidth="1"/>
    <col min="2" max="2" width="30.85546875" style="380" customWidth="1"/>
    <col min="3" max="3" width="20.7109375" style="380" customWidth="1"/>
    <col min="4" max="4" width="42.7109375" style="383" customWidth="1"/>
    <col min="5" max="5" width="0.85546875" style="383" customWidth="1"/>
    <col min="6" max="6" width="1.7109375" style="380" customWidth="1"/>
    <col min="7" max="18" width="10.7109375" style="380" customWidth="1"/>
    <col min="19" max="16384" width="9.140625" style="380"/>
  </cols>
  <sheetData>
    <row r="1" spans="1:6" ht="9.9499999999999993" customHeight="1" thickTop="1" x14ac:dyDescent="0.2">
      <c r="A1" s="1"/>
      <c r="B1" s="2"/>
      <c r="C1" s="2"/>
      <c r="D1" s="3"/>
      <c r="E1" s="4"/>
      <c r="F1" s="5"/>
    </row>
    <row r="2" spans="1:6" ht="99.95" customHeight="1" x14ac:dyDescent="0.7">
      <c r="A2" s="7"/>
      <c r="B2" s="402" t="s">
        <v>0</v>
      </c>
      <c r="C2" s="403"/>
      <c r="D2" s="404"/>
      <c r="E2" s="8"/>
      <c r="F2" s="9"/>
    </row>
    <row r="3" spans="1:6" ht="30" customHeight="1" x14ac:dyDescent="0.2">
      <c r="A3" s="10"/>
      <c r="B3" s="405" t="s">
        <v>525</v>
      </c>
      <c r="C3" s="406"/>
      <c r="D3" s="406"/>
      <c r="E3" s="11"/>
      <c r="F3" s="9"/>
    </row>
    <row r="4" spans="1:6" ht="30" customHeight="1" x14ac:dyDescent="0.2">
      <c r="A4" s="10"/>
      <c r="B4" s="407">
        <v>2022</v>
      </c>
      <c r="C4" s="408"/>
      <c r="D4" s="409"/>
      <c r="E4" s="12"/>
      <c r="F4" s="9"/>
    </row>
    <row r="5" spans="1:6" ht="51.75" customHeight="1" x14ac:dyDescent="0.2">
      <c r="A5" s="7"/>
      <c r="B5" s="13"/>
      <c r="C5" s="13"/>
      <c r="D5" s="14"/>
      <c r="E5" s="14"/>
      <c r="F5" s="9"/>
    </row>
    <row r="6" spans="1:6" ht="50.25" customHeight="1" x14ac:dyDescent="0.3">
      <c r="A6" s="10"/>
      <c r="B6" s="410" t="s">
        <v>1</v>
      </c>
      <c r="C6" s="411"/>
      <c r="D6" s="411"/>
      <c r="E6" s="15"/>
      <c r="F6" s="9"/>
    </row>
    <row r="7" spans="1:6" ht="28.5" customHeight="1" x14ac:dyDescent="0.3">
      <c r="A7" s="10"/>
      <c r="B7" s="16" t="s">
        <v>2</v>
      </c>
      <c r="C7" s="387">
        <v>104980000</v>
      </c>
      <c r="D7" s="17"/>
      <c r="E7" s="18"/>
      <c r="F7" s="9"/>
    </row>
    <row r="8" spans="1:6" ht="28.5" customHeight="1" x14ac:dyDescent="0.3">
      <c r="A8" s="10"/>
      <c r="B8" s="16" t="s">
        <v>3</v>
      </c>
      <c r="C8" s="412" t="s">
        <v>551</v>
      </c>
      <c r="D8" s="412"/>
      <c r="E8" s="19"/>
      <c r="F8" s="9"/>
    </row>
    <row r="9" spans="1:6" ht="28.5" customHeight="1" x14ac:dyDescent="0.3">
      <c r="A9" s="10"/>
      <c r="B9" s="16" t="s">
        <v>4</v>
      </c>
      <c r="C9" s="401" t="s">
        <v>552</v>
      </c>
      <c r="D9" s="401"/>
      <c r="E9" s="19"/>
      <c r="F9" s="9"/>
    </row>
    <row r="10" spans="1:6" ht="28.5" customHeight="1" x14ac:dyDescent="0.3">
      <c r="A10" s="10"/>
      <c r="B10" s="16"/>
      <c r="C10" s="401"/>
      <c r="D10" s="401"/>
      <c r="E10" s="19"/>
      <c r="F10" s="9"/>
    </row>
    <row r="11" spans="1:6" ht="50.1" customHeight="1" x14ac:dyDescent="0.3">
      <c r="A11" s="10"/>
      <c r="B11" s="414" t="s">
        <v>5</v>
      </c>
      <c r="C11" s="414"/>
      <c r="D11" s="415"/>
      <c r="E11" s="19"/>
      <c r="F11" s="9"/>
    </row>
    <row r="12" spans="1:6" ht="24.75" customHeight="1" x14ac:dyDescent="0.3">
      <c r="A12" s="10"/>
      <c r="B12" s="416" t="s">
        <v>6</v>
      </c>
      <c r="C12" s="414"/>
      <c r="D12" s="414"/>
      <c r="E12" s="19"/>
      <c r="F12" s="9"/>
    </row>
    <row r="13" spans="1:6" ht="28.5" customHeight="1" x14ac:dyDescent="0.3">
      <c r="A13" s="10"/>
      <c r="B13" s="20" t="str">
        <f>CONCATENATE("Em 1 de Janeiro de ",B4)</f>
        <v>Em 1 de Janeiro de 2022</v>
      </c>
      <c r="C13" s="21">
        <v>289</v>
      </c>
      <c r="D13" s="17"/>
      <c r="E13" s="19"/>
      <c r="F13" s="9"/>
    </row>
    <row r="14" spans="1:6" ht="28.5" customHeight="1" x14ac:dyDescent="0.3">
      <c r="A14" s="10"/>
      <c r="B14" s="20" t="str">
        <f>CONCATENATE("Em 31 de Dezembro de ",B4)</f>
        <v>Em 31 de Dezembro de 2022</v>
      </c>
      <c r="C14" s="22">
        <v>308</v>
      </c>
      <c r="D14" s="23"/>
      <c r="E14" s="19"/>
      <c r="F14" s="9"/>
    </row>
    <row r="15" spans="1:6" ht="14.25" customHeight="1" x14ac:dyDescent="0.3">
      <c r="A15" s="10"/>
      <c r="B15" s="20"/>
      <c r="C15" s="21"/>
      <c r="D15" s="23"/>
      <c r="E15" s="19"/>
      <c r="F15" s="9"/>
    </row>
    <row r="16" spans="1:6" ht="52.5" customHeight="1" x14ac:dyDescent="0.3">
      <c r="A16" s="10"/>
      <c r="B16" s="419" t="s">
        <v>526</v>
      </c>
      <c r="C16" s="420"/>
      <c r="D16" s="420"/>
      <c r="E16" s="19"/>
      <c r="F16" s="9"/>
    </row>
    <row r="17" spans="1:6" ht="24.75" customHeight="1" x14ac:dyDescent="0.3">
      <c r="A17" s="10"/>
      <c r="B17" s="417" t="s">
        <v>523</v>
      </c>
      <c r="C17" s="418"/>
      <c r="D17" s="418"/>
      <c r="E17" s="24"/>
      <c r="F17" s="9"/>
    </row>
    <row r="18" spans="1:6" ht="28.5" customHeight="1" x14ac:dyDescent="0.3">
      <c r="A18" s="10"/>
      <c r="B18" s="25" t="s">
        <v>7</v>
      </c>
      <c r="C18" s="412" t="s">
        <v>560</v>
      </c>
      <c r="D18" s="412"/>
      <c r="E18" s="24"/>
      <c r="F18" s="9"/>
    </row>
    <row r="19" spans="1:6" ht="28.5" customHeight="1" x14ac:dyDescent="0.3">
      <c r="A19" s="10"/>
      <c r="B19" s="6"/>
      <c r="C19" s="401"/>
      <c r="D19" s="401"/>
      <c r="E19" s="26"/>
      <c r="F19" s="9"/>
    </row>
    <row r="20" spans="1:6" ht="37.5" customHeight="1" x14ac:dyDescent="0.3">
      <c r="A20" s="10"/>
      <c r="B20" s="16" t="s">
        <v>8</v>
      </c>
      <c r="C20" s="412">
        <v>217913400</v>
      </c>
      <c r="D20" s="412"/>
      <c r="E20" s="27"/>
      <c r="F20" s="9"/>
    </row>
    <row r="21" spans="1:6" ht="28.5" customHeight="1" x14ac:dyDescent="0.3">
      <c r="A21" s="10"/>
      <c r="B21" s="16" t="s">
        <v>9</v>
      </c>
      <c r="C21" s="401" t="s">
        <v>561</v>
      </c>
      <c r="D21" s="401"/>
      <c r="E21" s="28"/>
      <c r="F21" s="9"/>
    </row>
    <row r="22" spans="1:6" ht="28.5" customHeight="1" x14ac:dyDescent="0.3">
      <c r="A22" s="10"/>
      <c r="B22" s="25" t="s">
        <v>10</v>
      </c>
      <c r="C22" s="413">
        <v>45013</v>
      </c>
      <c r="D22" s="401"/>
      <c r="E22" s="28"/>
      <c r="F22" s="9"/>
    </row>
    <row r="23" spans="1:6" ht="50.1" customHeight="1" x14ac:dyDescent="0.3">
      <c r="A23" s="10"/>
      <c r="B23" s="29"/>
      <c r="C23" s="30"/>
      <c r="D23" s="31"/>
      <c r="E23" s="32"/>
      <c r="F23" s="9"/>
    </row>
    <row r="24" spans="1:6" ht="9.9499999999999993" customHeight="1" thickBot="1" x14ac:dyDescent="0.35">
      <c r="A24" s="33"/>
      <c r="B24" s="34"/>
      <c r="C24" s="34"/>
      <c r="D24" s="35"/>
      <c r="E24" s="35"/>
      <c r="F24" s="36"/>
    </row>
    <row r="25" spans="1:6" ht="15.75" thickTop="1" x14ac:dyDescent="0.3">
      <c r="B25" s="381"/>
      <c r="C25" s="381"/>
      <c r="D25" s="382"/>
      <c r="E25" s="382"/>
    </row>
  </sheetData>
  <sheetProtection algorithmName="SHA-512" hashValue="uZiMrJ3N9ST5lxduaGiykb46shp94i5486I1bKKHIg2FnSrb568h+qZBN3AW4chh7wxdvcuh/CyYNRHNA/mMMQ==" saltValue="B8GMwjNZuCpQX01/JXvhUg==" spinCount="100000" sheet="1" selectLockedCells="1"/>
  <mergeCells count="16"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  <mergeCell ref="C9:D9"/>
    <mergeCell ref="B2:D2"/>
    <mergeCell ref="B3:D3"/>
    <mergeCell ref="B4:D4"/>
    <mergeCell ref="B6:D6"/>
    <mergeCell ref="C8:D8"/>
  </mergeCells>
  <phoneticPr fontId="43" type="noConversion"/>
  <printOptions horizontalCentered="1"/>
  <pageMargins left="0.78740157480314965" right="0.59055118110236227" top="0.59055118110236227" bottom="0.39370078740157483" header="0.59055118110236227" footer="0.39370078740157483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61"/>
  <sheetViews>
    <sheetView showGridLines="0" zoomScaleNormal="100" workbookViewId="0">
      <pane xSplit="1" ySplit="3" topLeftCell="B11" activePane="bottomRight" state="frozen"/>
      <selection activeCell="F8" sqref="F8"/>
      <selection pane="topRight" activeCell="F8" sqref="F8"/>
      <selection pane="bottomLeft" activeCell="F8" sqref="F8"/>
      <selection pane="bottomRight" activeCell="N21" sqref="N21"/>
    </sheetView>
  </sheetViews>
  <sheetFormatPr defaultColWidth="9.140625" defaultRowHeight="15" x14ac:dyDescent="0.3"/>
  <cols>
    <col min="1" max="1" width="30.7109375" style="53" customWidth="1"/>
    <col min="2" max="11" width="8.7109375" style="53" customWidth="1"/>
    <col min="12" max="13" width="8.7109375" style="53" hidden="1" customWidth="1"/>
    <col min="14" max="18" width="8.7109375" style="53" customWidth="1"/>
    <col min="19" max="16384" width="9.140625" style="53"/>
  </cols>
  <sheetData>
    <row r="1" spans="1:18" ht="39.950000000000003" customHeight="1" x14ac:dyDescent="0.3">
      <c r="A1" s="458" t="s">
        <v>432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</row>
    <row r="2" spans="1:18" s="45" customFormat="1" ht="34.5" customHeight="1" x14ac:dyDescent="0.15">
      <c r="A2" s="448" t="s">
        <v>139</v>
      </c>
      <c r="B2" s="457" t="s">
        <v>140</v>
      </c>
      <c r="C2" s="457"/>
      <c r="D2" s="457" t="s">
        <v>141</v>
      </c>
      <c r="E2" s="457"/>
      <c r="F2" s="457" t="s">
        <v>483</v>
      </c>
      <c r="G2" s="457"/>
      <c r="H2" s="457" t="s">
        <v>143</v>
      </c>
      <c r="I2" s="457"/>
      <c r="J2" s="457" t="s">
        <v>144</v>
      </c>
      <c r="K2" s="457"/>
      <c r="L2" s="457" t="s">
        <v>145</v>
      </c>
      <c r="M2" s="457"/>
      <c r="N2" s="457" t="s">
        <v>146</v>
      </c>
      <c r="O2" s="457"/>
      <c r="P2" s="448" t="s">
        <v>40</v>
      </c>
      <c r="Q2" s="448"/>
      <c r="R2" s="448" t="s">
        <v>40</v>
      </c>
    </row>
    <row r="3" spans="1:18" s="45" customFormat="1" ht="15" customHeight="1" x14ac:dyDescent="0.15">
      <c r="A3" s="448"/>
      <c r="B3" s="69" t="s">
        <v>41</v>
      </c>
      <c r="C3" s="69" t="s">
        <v>42</v>
      </c>
      <c r="D3" s="69" t="s">
        <v>41</v>
      </c>
      <c r="E3" s="69" t="s">
        <v>42</v>
      </c>
      <c r="F3" s="69" t="s">
        <v>41</v>
      </c>
      <c r="G3" s="69" t="s">
        <v>42</v>
      </c>
      <c r="H3" s="69" t="s">
        <v>41</v>
      </c>
      <c r="I3" s="69" t="s">
        <v>42</v>
      </c>
      <c r="J3" s="69" t="s">
        <v>41</v>
      </c>
      <c r="K3" s="69" t="s">
        <v>42</v>
      </c>
      <c r="L3" s="69" t="s">
        <v>41</v>
      </c>
      <c r="M3" s="69" t="s">
        <v>42</v>
      </c>
      <c r="N3" s="69" t="s">
        <v>41</v>
      </c>
      <c r="O3" s="69" t="s">
        <v>42</v>
      </c>
      <c r="P3" s="56" t="s">
        <v>41</v>
      </c>
      <c r="Q3" s="56" t="s">
        <v>42</v>
      </c>
      <c r="R3" s="448"/>
    </row>
    <row r="4" spans="1:18" s="45" customFormat="1" ht="24.95" customHeight="1" x14ac:dyDescent="0.15">
      <c r="A4" s="299" t="s">
        <v>43</v>
      </c>
      <c r="B4" s="246"/>
      <c r="C4" s="285"/>
      <c r="D4" s="246"/>
      <c r="E4" s="285"/>
      <c r="F4" s="246"/>
      <c r="G4" s="285"/>
      <c r="H4" s="246"/>
      <c r="I4" s="285"/>
      <c r="J4" s="246"/>
      <c r="K4" s="285"/>
      <c r="L4" s="246"/>
      <c r="M4" s="285"/>
      <c r="N4" s="246"/>
      <c r="O4" s="285"/>
      <c r="P4" s="171">
        <f>B4+D4+F4+H4+J4+L4+N4</f>
        <v>0</v>
      </c>
      <c r="Q4" s="171">
        <f>C4+E4+G4+I4+K4+M4+O4</f>
        <v>0</v>
      </c>
      <c r="R4" s="171">
        <f>P4+Q4</f>
        <v>0</v>
      </c>
    </row>
    <row r="5" spans="1:18" s="45" customFormat="1" ht="24.95" customHeight="1" x14ac:dyDescent="0.15">
      <c r="A5" s="299" t="s">
        <v>407</v>
      </c>
      <c r="B5" s="248"/>
      <c r="C5" s="286"/>
      <c r="D5" s="248"/>
      <c r="E5" s="286"/>
      <c r="F5" s="248"/>
      <c r="G5" s="286"/>
      <c r="H5" s="248"/>
      <c r="I5" s="286"/>
      <c r="J5" s="248"/>
      <c r="K5" s="286"/>
      <c r="L5" s="248"/>
      <c r="M5" s="286"/>
      <c r="N5" s="248"/>
      <c r="O5" s="286"/>
      <c r="P5" s="173">
        <f t="shared" ref="P5:Q47" si="0">B5+D5+F5+H5+J5+L5+N5</f>
        <v>0</v>
      </c>
      <c r="Q5" s="173">
        <f t="shared" si="0"/>
        <v>0</v>
      </c>
      <c r="R5" s="173">
        <f t="shared" ref="R5:R47" si="1">P5+Q5</f>
        <v>0</v>
      </c>
    </row>
    <row r="6" spans="1:18" s="45" customFormat="1" ht="24.95" customHeight="1" x14ac:dyDescent="0.15">
      <c r="A6" s="299" t="s">
        <v>408</v>
      </c>
      <c r="B6" s="248"/>
      <c r="C6" s="286"/>
      <c r="D6" s="248"/>
      <c r="E6" s="286"/>
      <c r="F6" s="248"/>
      <c r="G6" s="286"/>
      <c r="H6" s="248"/>
      <c r="I6" s="286"/>
      <c r="J6" s="248"/>
      <c r="K6" s="286"/>
      <c r="L6" s="248"/>
      <c r="M6" s="286"/>
      <c r="N6" s="248"/>
      <c r="O6" s="286"/>
      <c r="P6" s="173">
        <f t="shared" si="0"/>
        <v>0</v>
      </c>
      <c r="Q6" s="173">
        <f t="shared" si="0"/>
        <v>0</v>
      </c>
      <c r="R6" s="173">
        <f t="shared" si="1"/>
        <v>0</v>
      </c>
    </row>
    <row r="7" spans="1:18" s="45" customFormat="1" ht="24.95" customHeight="1" x14ac:dyDescent="0.15">
      <c r="A7" s="299" t="s">
        <v>409</v>
      </c>
      <c r="B7" s="248"/>
      <c r="C7" s="286"/>
      <c r="D7" s="248"/>
      <c r="E7" s="286"/>
      <c r="F7" s="248"/>
      <c r="G7" s="286"/>
      <c r="H7" s="248"/>
      <c r="I7" s="286"/>
      <c r="J7" s="248"/>
      <c r="K7" s="286">
        <v>1</v>
      </c>
      <c r="L7" s="248"/>
      <c r="M7" s="286"/>
      <c r="N7" s="248"/>
      <c r="O7" s="286"/>
      <c r="P7" s="173">
        <f t="shared" si="0"/>
        <v>0</v>
      </c>
      <c r="Q7" s="173">
        <f t="shared" si="0"/>
        <v>1</v>
      </c>
      <c r="R7" s="173">
        <f t="shared" si="1"/>
        <v>1</v>
      </c>
    </row>
    <row r="8" spans="1:18" s="45" customFormat="1" ht="24.95" customHeight="1" x14ac:dyDescent="0.15">
      <c r="A8" s="299" t="s">
        <v>410</v>
      </c>
      <c r="B8" s="248"/>
      <c r="C8" s="286"/>
      <c r="D8" s="248"/>
      <c r="E8" s="286"/>
      <c r="F8" s="248"/>
      <c r="G8" s="286"/>
      <c r="H8" s="248"/>
      <c r="I8" s="286"/>
      <c r="J8" s="248"/>
      <c r="K8" s="286"/>
      <c r="L8" s="248"/>
      <c r="M8" s="286"/>
      <c r="N8" s="248"/>
      <c r="O8" s="286"/>
      <c r="P8" s="173">
        <f t="shared" si="0"/>
        <v>0</v>
      </c>
      <c r="Q8" s="173">
        <f t="shared" si="0"/>
        <v>0</v>
      </c>
      <c r="R8" s="173">
        <f t="shared" si="1"/>
        <v>0</v>
      </c>
    </row>
    <row r="9" spans="1:18" s="45" customFormat="1" ht="24.95" customHeight="1" x14ac:dyDescent="0.15">
      <c r="A9" s="299" t="s">
        <v>411</v>
      </c>
      <c r="B9" s="248"/>
      <c r="C9" s="286"/>
      <c r="D9" s="248"/>
      <c r="E9" s="286"/>
      <c r="F9" s="248"/>
      <c r="G9" s="286"/>
      <c r="H9" s="248"/>
      <c r="I9" s="286"/>
      <c r="J9" s="248"/>
      <c r="K9" s="286">
        <v>1</v>
      </c>
      <c r="L9" s="248"/>
      <c r="M9" s="286"/>
      <c r="N9" s="248"/>
      <c r="O9" s="286"/>
      <c r="P9" s="173">
        <f t="shared" si="0"/>
        <v>0</v>
      </c>
      <c r="Q9" s="173">
        <f t="shared" si="0"/>
        <v>1</v>
      </c>
      <c r="R9" s="173">
        <f t="shared" si="1"/>
        <v>1</v>
      </c>
    </row>
    <row r="10" spans="1:18" s="45" customFormat="1" ht="24.95" customHeight="1" x14ac:dyDescent="0.15">
      <c r="A10" s="299" t="s">
        <v>44</v>
      </c>
      <c r="B10" s="248">
        <v>4</v>
      </c>
      <c r="C10" s="286">
        <v>2</v>
      </c>
      <c r="D10" s="248"/>
      <c r="E10" s="286"/>
      <c r="F10" s="248"/>
      <c r="G10" s="286">
        <v>1</v>
      </c>
      <c r="H10" s="248"/>
      <c r="I10" s="286"/>
      <c r="J10" s="248"/>
      <c r="K10" s="286"/>
      <c r="L10" s="248"/>
      <c r="M10" s="286"/>
      <c r="N10" s="248"/>
      <c r="O10" s="286"/>
      <c r="P10" s="173">
        <f t="shared" si="0"/>
        <v>4</v>
      </c>
      <c r="Q10" s="173">
        <f t="shared" si="0"/>
        <v>3</v>
      </c>
      <c r="R10" s="173">
        <f t="shared" si="1"/>
        <v>7</v>
      </c>
    </row>
    <row r="11" spans="1:18" s="45" customFormat="1" ht="24.95" customHeight="1" x14ac:dyDescent="0.15">
      <c r="A11" s="299" t="s">
        <v>45</v>
      </c>
      <c r="B11" s="248">
        <v>5</v>
      </c>
      <c r="C11" s="286">
        <v>9</v>
      </c>
      <c r="D11" s="248"/>
      <c r="E11" s="286"/>
      <c r="F11" s="248"/>
      <c r="G11" s="286"/>
      <c r="H11" s="248"/>
      <c r="I11" s="286"/>
      <c r="J11" s="248"/>
      <c r="K11" s="286"/>
      <c r="L11" s="248"/>
      <c r="M11" s="286"/>
      <c r="N11" s="248"/>
      <c r="O11" s="286"/>
      <c r="P11" s="173">
        <f t="shared" si="0"/>
        <v>5</v>
      </c>
      <c r="Q11" s="173">
        <f t="shared" si="0"/>
        <v>9</v>
      </c>
      <c r="R11" s="173">
        <f t="shared" si="1"/>
        <v>14</v>
      </c>
    </row>
    <row r="12" spans="1:18" s="45" customFormat="1" ht="24.95" customHeight="1" x14ac:dyDescent="0.15">
      <c r="A12" s="299" t="s">
        <v>46</v>
      </c>
      <c r="B12" s="248">
        <v>5</v>
      </c>
      <c r="C12" s="286">
        <v>4</v>
      </c>
      <c r="D12" s="248"/>
      <c r="E12" s="286"/>
      <c r="F12" s="248"/>
      <c r="G12" s="286"/>
      <c r="H12" s="248"/>
      <c r="I12" s="286"/>
      <c r="J12" s="248"/>
      <c r="K12" s="286"/>
      <c r="L12" s="248"/>
      <c r="M12" s="286"/>
      <c r="N12" s="248"/>
      <c r="O12" s="286"/>
      <c r="P12" s="173">
        <f t="shared" si="0"/>
        <v>5</v>
      </c>
      <c r="Q12" s="173">
        <f t="shared" si="0"/>
        <v>4</v>
      </c>
      <c r="R12" s="173">
        <f t="shared" si="1"/>
        <v>9</v>
      </c>
    </row>
    <row r="13" spans="1:18" s="45" customFormat="1" ht="24.95" customHeight="1" x14ac:dyDescent="0.15">
      <c r="A13" s="299" t="s">
        <v>47</v>
      </c>
      <c r="B13" s="248"/>
      <c r="C13" s="286"/>
      <c r="D13" s="248"/>
      <c r="E13" s="286"/>
      <c r="F13" s="248"/>
      <c r="G13" s="286"/>
      <c r="H13" s="248"/>
      <c r="I13" s="286"/>
      <c r="J13" s="248"/>
      <c r="K13" s="286"/>
      <c r="L13" s="248"/>
      <c r="M13" s="286"/>
      <c r="N13" s="248"/>
      <c r="O13" s="286"/>
      <c r="P13" s="173">
        <f t="shared" si="0"/>
        <v>0</v>
      </c>
      <c r="Q13" s="173">
        <f t="shared" si="0"/>
        <v>0</v>
      </c>
      <c r="R13" s="173">
        <f t="shared" si="1"/>
        <v>0</v>
      </c>
    </row>
    <row r="14" spans="1:18" s="45" customFormat="1" ht="24.95" customHeight="1" x14ac:dyDescent="0.15">
      <c r="A14" s="299" t="s">
        <v>48</v>
      </c>
      <c r="B14" s="248">
        <v>1</v>
      </c>
      <c r="C14" s="286"/>
      <c r="D14" s="248"/>
      <c r="E14" s="286"/>
      <c r="F14" s="248">
        <v>1</v>
      </c>
      <c r="G14" s="286"/>
      <c r="H14" s="248"/>
      <c r="I14" s="286"/>
      <c r="J14" s="248"/>
      <c r="K14" s="286"/>
      <c r="L14" s="248"/>
      <c r="M14" s="286"/>
      <c r="N14" s="248"/>
      <c r="O14" s="286"/>
      <c r="P14" s="173">
        <f t="shared" si="0"/>
        <v>2</v>
      </c>
      <c r="Q14" s="173">
        <f t="shared" si="0"/>
        <v>0</v>
      </c>
      <c r="R14" s="173">
        <f t="shared" si="1"/>
        <v>2</v>
      </c>
    </row>
    <row r="15" spans="1:18" s="45" customFormat="1" ht="24.95" customHeight="1" x14ac:dyDescent="0.15">
      <c r="A15" s="299" t="s">
        <v>49</v>
      </c>
      <c r="B15" s="248"/>
      <c r="C15" s="286"/>
      <c r="D15" s="248"/>
      <c r="E15" s="286"/>
      <c r="F15" s="248"/>
      <c r="G15" s="286"/>
      <c r="H15" s="248"/>
      <c r="I15" s="286"/>
      <c r="J15" s="248"/>
      <c r="K15" s="286"/>
      <c r="L15" s="248"/>
      <c r="M15" s="286"/>
      <c r="N15" s="248"/>
      <c r="O15" s="286"/>
      <c r="P15" s="173">
        <f t="shared" si="0"/>
        <v>0</v>
      </c>
      <c r="Q15" s="173">
        <f t="shared" si="0"/>
        <v>0</v>
      </c>
      <c r="R15" s="173">
        <f t="shared" si="1"/>
        <v>0</v>
      </c>
    </row>
    <row r="16" spans="1:18" s="45" customFormat="1" ht="24.95" customHeight="1" x14ac:dyDescent="0.15">
      <c r="A16" s="299" t="s">
        <v>50</v>
      </c>
      <c r="B16" s="248"/>
      <c r="C16" s="286"/>
      <c r="D16" s="248"/>
      <c r="E16" s="286"/>
      <c r="F16" s="248"/>
      <c r="G16" s="286"/>
      <c r="H16" s="248"/>
      <c r="I16" s="286"/>
      <c r="J16" s="248"/>
      <c r="K16" s="286"/>
      <c r="L16" s="248"/>
      <c r="M16" s="286"/>
      <c r="N16" s="248"/>
      <c r="O16" s="286"/>
      <c r="P16" s="173">
        <f t="shared" si="0"/>
        <v>0</v>
      </c>
      <c r="Q16" s="173">
        <f t="shared" si="0"/>
        <v>0</v>
      </c>
      <c r="R16" s="173">
        <f t="shared" si="1"/>
        <v>0</v>
      </c>
    </row>
    <row r="17" spans="1:18" s="45" customFormat="1" ht="24.95" customHeight="1" x14ac:dyDescent="0.15">
      <c r="A17" s="299" t="s">
        <v>497</v>
      </c>
      <c r="B17" s="248"/>
      <c r="C17" s="286"/>
      <c r="D17" s="248"/>
      <c r="E17" s="286"/>
      <c r="F17" s="248"/>
      <c r="G17" s="286"/>
      <c r="H17" s="248"/>
      <c r="I17" s="286"/>
      <c r="J17" s="248"/>
      <c r="K17" s="286"/>
      <c r="L17" s="248"/>
      <c r="M17" s="286"/>
      <c r="N17" s="248"/>
      <c r="O17" s="286"/>
      <c r="P17" s="173">
        <f t="shared" si="0"/>
        <v>0</v>
      </c>
      <c r="Q17" s="173">
        <f t="shared" si="0"/>
        <v>0</v>
      </c>
      <c r="R17" s="173">
        <f t="shared" si="1"/>
        <v>0</v>
      </c>
    </row>
    <row r="18" spans="1:18" s="45" customFormat="1" ht="24.95" customHeight="1" x14ac:dyDescent="0.15">
      <c r="A18" s="299" t="s">
        <v>53</v>
      </c>
      <c r="B18" s="248"/>
      <c r="C18" s="286"/>
      <c r="D18" s="248"/>
      <c r="E18" s="286"/>
      <c r="F18" s="248"/>
      <c r="G18" s="286"/>
      <c r="H18" s="248"/>
      <c r="I18" s="286"/>
      <c r="J18" s="248"/>
      <c r="K18" s="286"/>
      <c r="L18" s="248"/>
      <c r="M18" s="286"/>
      <c r="N18" s="248"/>
      <c r="O18" s="286"/>
      <c r="P18" s="173">
        <f t="shared" si="0"/>
        <v>0</v>
      </c>
      <c r="Q18" s="173">
        <f t="shared" si="0"/>
        <v>0</v>
      </c>
      <c r="R18" s="173">
        <f t="shared" si="1"/>
        <v>0</v>
      </c>
    </row>
    <row r="19" spans="1:18" s="45" customFormat="1" ht="24.95" customHeight="1" x14ac:dyDescent="0.15">
      <c r="A19" s="299" t="s">
        <v>54</v>
      </c>
      <c r="B19" s="248">
        <v>1</v>
      </c>
      <c r="C19" s="286"/>
      <c r="D19" s="248"/>
      <c r="E19" s="286"/>
      <c r="F19" s="248"/>
      <c r="G19" s="286"/>
      <c r="H19" s="248"/>
      <c r="I19" s="286"/>
      <c r="J19" s="248"/>
      <c r="K19" s="286"/>
      <c r="L19" s="248"/>
      <c r="M19" s="286"/>
      <c r="N19" s="248"/>
      <c r="O19" s="286"/>
      <c r="P19" s="173">
        <f t="shared" si="0"/>
        <v>1</v>
      </c>
      <c r="Q19" s="173">
        <f t="shared" si="0"/>
        <v>0</v>
      </c>
      <c r="R19" s="173">
        <f t="shared" si="1"/>
        <v>1</v>
      </c>
    </row>
    <row r="20" spans="1:18" s="45" customFormat="1" ht="24.95" customHeight="1" x14ac:dyDescent="0.15">
      <c r="A20" s="299" t="s">
        <v>55</v>
      </c>
      <c r="B20" s="248"/>
      <c r="C20" s="286">
        <v>7</v>
      </c>
      <c r="D20" s="248"/>
      <c r="E20" s="286"/>
      <c r="F20" s="248"/>
      <c r="G20" s="286"/>
      <c r="H20" s="248"/>
      <c r="I20" s="286"/>
      <c r="J20" s="248"/>
      <c r="K20" s="286"/>
      <c r="L20" s="248"/>
      <c r="M20" s="286"/>
      <c r="N20" s="248">
        <v>12</v>
      </c>
      <c r="O20" s="286">
        <v>35</v>
      </c>
      <c r="P20" s="173">
        <f t="shared" si="0"/>
        <v>12</v>
      </c>
      <c r="Q20" s="173">
        <f t="shared" si="0"/>
        <v>42</v>
      </c>
      <c r="R20" s="173">
        <f t="shared" si="1"/>
        <v>54</v>
      </c>
    </row>
    <row r="21" spans="1:18" s="45" customFormat="1" ht="24.95" customHeight="1" x14ac:dyDescent="0.15">
      <c r="A21" s="299" t="s">
        <v>56</v>
      </c>
      <c r="B21" s="248"/>
      <c r="C21" s="286"/>
      <c r="D21" s="248"/>
      <c r="E21" s="286"/>
      <c r="F21" s="248"/>
      <c r="G21" s="286"/>
      <c r="H21" s="248"/>
      <c r="I21" s="286"/>
      <c r="J21" s="248"/>
      <c r="K21" s="286"/>
      <c r="L21" s="248"/>
      <c r="M21" s="286"/>
      <c r="N21" s="248"/>
      <c r="O21" s="286"/>
      <c r="P21" s="173">
        <f t="shared" si="0"/>
        <v>0</v>
      </c>
      <c r="Q21" s="173">
        <f t="shared" si="0"/>
        <v>0</v>
      </c>
      <c r="R21" s="173">
        <f t="shared" si="1"/>
        <v>0</v>
      </c>
    </row>
    <row r="22" spans="1:18" s="45" customFormat="1" ht="24.95" customHeight="1" x14ac:dyDescent="0.15">
      <c r="A22" s="299" t="s">
        <v>57</v>
      </c>
      <c r="B22" s="248"/>
      <c r="C22" s="286"/>
      <c r="D22" s="248"/>
      <c r="E22" s="286"/>
      <c r="F22" s="248"/>
      <c r="G22" s="286"/>
      <c r="H22" s="248"/>
      <c r="I22" s="286"/>
      <c r="J22" s="248"/>
      <c r="K22" s="286"/>
      <c r="L22" s="248"/>
      <c r="M22" s="286"/>
      <c r="N22" s="248"/>
      <c r="O22" s="286"/>
      <c r="P22" s="173">
        <f t="shared" si="0"/>
        <v>0</v>
      </c>
      <c r="Q22" s="173">
        <f t="shared" si="0"/>
        <v>0</v>
      </c>
      <c r="R22" s="173">
        <f t="shared" si="1"/>
        <v>0</v>
      </c>
    </row>
    <row r="23" spans="1:18" s="45" customFormat="1" ht="24.95" customHeight="1" x14ac:dyDescent="0.15">
      <c r="A23" s="299" t="s">
        <v>58</v>
      </c>
      <c r="B23" s="248"/>
      <c r="C23" s="286"/>
      <c r="D23" s="248"/>
      <c r="E23" s="286"/>
      <c r="F23" s="248"/>
      <c r="G23" s="286"/>
      <c r="H23" s="248"/>
      <c r="I23" s="286"/>
      <c r="J23" s="248"/>
      <c r="K23" s="286"/>
      <c r="L23" s="248"/>
      <c r="M23" s="286"/>
      <c r="N23" s="248"/>
      <c r="O23" s="286"/>
      <c r="P23" s="173">
        <f t="shared" si="0"/>
        <v>0</v>
      </c>
      <c r="Q23" s="173">
        <f t="shared" si="0"/>
        <v>0</v>
      </c>
      <c r="R23" s="173">
        <f t="shared" si="1"/>
        <v>0</v>
      </c>
    </row>
    <row r="24" spans="1:18" s="45" customFormat="1" ht="24.95" customHeight="1" x14ac:dyDescent="0.15">
      <c r="A24" s="299" t="s">
        <v>59</v>
      </c>
      <c r="B24" s="248"/>
      <c r="C24" s="286"/>
      <c r="D24" s="248"/>
      <c r="E24" s="286"/>
      <c r="F24" s="248"/>
      <c r="G24" s="286"/>
      <c r="H24" s="248"/>
      <c r="I24" s="286"/>
      <c r="J24" s="248"/>
      <c r="K24" s="286"/>
      <c r="L24" s="248"/>
      <c r="M24" s="286"/>
      <c r="N24" s="248"/>
      <c r="O24" s="286"/>
      <c r="P24" s="173">
        <f t="shared" si="0"/>
        <v>0</v>
      </c>
      <c r="Q24" s="173">
        <f t="shared" si="0"/>
        <v>0</v>
      </c>
      <c r="R24" s="173">
        <f t="shared" si="1"/>
        <v>0</v>
      </c>
    </row>
    <row r="25" spans="1:18" s="45" customFormat="1" ht="24.95" customHeight="1" x14ac:dyDescent="0.15">
      <c r="A25" s="299" t="s">
        <v>60</v>
      </c>
      <c r="B25" s="248"/>
      <c r="C25" s="286"/>
      <c r="D25" s="248"/>
      <c r="E25" s="286"/>
      <c r="F25" s="248"/>
      <c r="G25" s="286"/>
      <c r="H25" s="248"/>
      <c r="I25" s="286"/>
      <c r="J25" s="248"/>
      <c r="K25" s="286"/>
      <c r="L25" s="248"/>
      <c r="M25" s="286"/>
      <c r="N25" s="248"/>
      <c r="O25" s="286"/>
      <c r="P25" s="173">
        <f t="shared" si="0"/>
        <v>0</v>
      </c>
      <c r="Q25" s="173">
        <f t="shared" si="0"/>
        <v>0</v>
      </c>
      <c r="R25" s="173">
        <f t="shared" si="1"/>
        <v>0</v>
      </c>
    </row>
    <row r="26" spans="1:18" s="45" customFormat="1" ht="24.95" customHeight="1" x14ac:dyDescent="0.15">
      <c r="A26" s="299" t="s">
        <v>61</v>
      </c>
      <c r="B26" s="248"/>
      <c r="C26" s="286"/>
      <c r="D26" s="248"/>
      <c r="E26" s="286"/>
      <c r="F26" s="248"/>
      <c r="G26" s="286"/>
      <c r="H26" s="248"/>
      <c r="I26" s="286"/>
      <c r="J26" s="248"/>
      <c r="K26" s="286"/>
      <c r="L26" s="248"/>
      <c r="M26" s="286"/>
      <c r="N26" s="248"/>
      <c r="O26" s="286"/>
      <c r="P26" s="173">
        <f t="shared" si="0"/>
        <v>0</v>
      </c>
      <c r="Q26" s="173">
        <f t="shared" si="0"/>
        <v>0</v>
      </c>
      <c r="R26" s="173">
        <f t="shared" si="1"/>
        <v>0</v>
      </c>
    </row>
    <row r="27" spans="1:18" s="45" customFormat="1" ht="24.95" customHeight="1" x14ac:dyDescent="0.15">
      <c r="A27" s="299" t="s">
        <v>62</v>
      </c>
      <c r="B27" s="248"/>
      <c r="C27" s="286"/>
      <c r="D27" s="248"/>
      <c r="E27" s="286"/>
      <c r="F27" s="248"/>
      <c r="G27" s="286"/>
      <c r="H27" s="248"/>
      <c r="I27" s="286"/>
      <c r="J27" s="248"/>
      <c r="K27" s="286"/>
      <c r="L27" s="248"/>
      <c r="M27" s="286"/>
      <c r="N27" s="248"/>
      <c r="O27" s="286"/>
      <c r="P27" s="173">
        <f t="shared" si="0"/>
        <v>0</v>
      </c>
      <c r="Q27" s="173">
        <f t="shared" si="0"/>
        <v>0</v>
      </c>
      <c r="R27" s="173">
        <f t="shared" si="1"/>
        <v>0</v>
      </c>
    </row>
    <row r="28" spans="1:18" s="45" customFormat="1" ht="24.95" customHeight="1" x14ac:dyDescent="0.15">
      <c r="A28" s="299" t="s">
        <v>63</v>
      </c>
      <c r="B28" s="248"/>
      <c r="C28" s="286"/>
      <c r="D28" s="248"/>
      <c r="E28" s="286"/>
      <c r="F28" s="248"/>
      <c r="G28" s="286"/>
      <c r="H28" s="248"/>
      <c r="I28" s="286"/>
      <c r="J28" s="248"/>
      <c r="K28" s="286"/>
      <c r="L28" s="248"/>
      <c r="M28" s="286"/>
      <c r="N28" s="248"/>
      <c r="O28" s="286"/>
      <c r="P28" s="173">
        <f t="shared" si="0"/>
        <v>0</v>
      </c>
      <c r="Q28" s="173">
        <f t="shared" si="0"/>
        <v>0</v>
      </c>
      <c r="R28" s="173">
        <f t="shared" si="1"/>
        <v>0</v>
      </c>
    </row>
    <row r="29" spans="1:18" s="45" customFormat="1" ht="24.95" customHeight="1" x14ac:dyDescent="0.15">
      <c r="A29" s="299" t="s">
        <v>64</v>
      </c>
      <c r="B29" s="248"/>
      <c r="C29" s="286"/>
      <c r="D29" s="248"/>
      <c r="E29" s="286"/>
      <c r="F29" s="248"/>
      <c r="G29" s="286"/>
      <c r="H29" s="248"/>
      <c r="I29" s="286"/>
      <c r="J29" s="248"/>
      <c r="K29" s="286"/>
      <c r="L29" s="248"/>
      <c r="M29" s="286"/>
      <c r="N29" s="248"/>
      <c r="O29" s="286"/>
      <c r="P29" s="173">
        <f t="shared" si="0"/>
        <v>0</v>
      </c>
      <c r="Q29" s="173">
        <f t="shared" si="0"/>
        <v>0</v>
      </c>
      <c r="R29" s="173">
        <f t="shared" si="1"/>
        <v>0</v>
      </c>
    </row>
    <row r="30" spans="1:18" s="45" customFormat="1" ht="24.95" customHeight="1" x14ac:dyDescent="0.15">
      <c r="A30" s="299" t="s">
        <v>65</v>
      </c>
      <c r="B30" s="248"/>
      <c r="C30" s="286"/>
      <c r="D30" s="248"/>
      <c r="E30" s="286"/>
      <c r="F30" s="248"/>
      <c r="G30" s="286"/>
      <c r="H30" s="248"/>
      <c r="I30" s="286"/>
      <c r="J30" s="248"/>
      <c r="K30" s="286"/>
      <c r="L30" s="248"/>
      <c r="M30" s="286"/>
      <c r="N30" s="248"/>
      <c r="O30" s="286"/>
      <c r="P30" s="173">
        <f t="shared" si="0"/>
        <v>0</v>
      </c>
      <c r="Q30" s="173">
        <f t="shared" si="0"/>
        <v>0</v>
      </c>
      <c r="R30" s="173">
        <f t="shared" si="1"/>
        <v>0</v>
      </c>
    </row>
    <row r="31" spans="1:18" s="45" customFormat="1" ht="24.95" customHeight="1" x14ac:dyDescent="0.15">
      <c r="A31" s="299" t="s">
        <v>66</v>
      </c>
      <c r="B31" s="248"/>
      <c r="C31" s="286"/>
      <c r="D31" s="248"/>
      <c r="E31" s="286"/>
      <c r="F31" s="248"/>
      <c r="G31" s="286"/>
      <c r="H31" s="248"/>
      <c r="I31" s="286"/>
      <c r="J31" s="248"/>
      <c r="K31" s="286"/>
      <c r="L31" s="248"/>
      <c r="M31" s="286"/>
      <c r="N31" s="248"/>
      <c r="O31" s="286"/>
      <c r="P31" s="173">
        <f t="shared" si="0"/>
        <v>0</v>
      </c>
      <c r="Q31" s="173">
        <f t="shared" si="0"/>
        <v>0</v>
      </c>
      <c r="R31" s="173">
        <f t="shared" si="1"/>
        <v>0</v>
      </c>
    </row>
    <row r="32" spans="1:18" s="45" customFormat="1" ht="24.95" customHeight="1" x14ac:dyDescent="0.15">
      <c r="A32" s="299" t="s">
        <v>67</v>
      </c>
      <c r="B32" s="248"/>
      <c r="C32" s="286"/>
      <c r="D32" s="248"/>
      <c r="E32" s="286"/>
      <c r="F32" s="248"/>
      <c r="G32" s="286"/>
      <c r="H32" s="248"/>
      <c r="I32" s="286"/>
      <c r="J32" s="248"/>
      <c r="K32" s="286"/>
      <c r="L32" s="248"/>
      <c r="M32" s="286"/>
      <c r="N32" s="248"/>
      <c r="O32" s="286"/>
      <c r="P32" s="173">
        <f t="shared" si="0"/>
        <v>0</v>
      </c>
      <c r="Q32" s="173">
        <f t="shared" si="0"/>
        <v>0</v>
      </c>
      <c r="R32" s="173">
        <f t="shared" si="1"/>
        <v>0</v>
      </c>
    </row>
    <row r="33" spans="1:18" s="45" customFormat="1" ht="24.95" customHeight="1" x14ac:dyDescent="0.15">
      <c r="A33" s="299" t="s">
        <v>412</v>
      </c>
      <c r="B33" s="248"/>
      <c r="C33" s="286"/>
      <c r="D33" s="248"/>
      <c r="E33" s="286"/>
      <c r="F33" s="248"/>
      <c r="G33" s="286"/>
      <c r="H33" s="248"/>
      <c r="I33" s="286"/>
      <c r="J33" s="248"/>
      <c r="K33" s="286"/>
      <c r="L33" s="248"/>
      <c r="M33" s="286"/>
      <c r="N33" s="248"/>
      <c r="O33" s="286"/>
      <c r="P33" s="173">
        <f t="shared" si="0"/>
        <v>0</v>
      </c>
      <c r="Q33" s="173">
        <f t="shared" si="0"/>
        <v>0</v>
      </c>
      <c r="R33" s="173">
        <f t="shared" si="1"/>
        <v>0</v>
      </c>
    </row>
    <row r="34" spans="1:18" s="45" customFormat="1" ht="24.95" customHeight="1" x14ac:dyDescent="0.15">
      <c r="A34" s="299" t="s">
        <v>413</v>
      </c>
      <c r="B34" s="248"/>
      <c r="C34" s="286"/>
      <c r="D34" s="248"/>
      <c r="E34" s="286"/>
      <c r="F34" s="248"/>
      <c r="G34" s="286"/>
      <c r="H34" s="248"/>
      <c r="I34" s="286"/>
      <c r="J34" s="248"/>
      <c r="K34" s="286"/>
      <c r="L34" s="248"/>
      <c r="M34" s="286"/>
      <c r="N34" s="248"/>
      <c r="O34" s="286"/>
      <c r="P34" s="173">
        <f t="shared" si="0"/>
        <v>0</v>
      </c>
      <c r="Q34" s="173">
        <f t="shared" si="0"/>
        <v>0</v>
      </c>
      <c r="R34" s="173">
        <f t="shared" si="1"/>
        <v>0</v>
      </c>
    </row>
    <row r="35" spans="1:18" s="45" customFormat="1" ht="24.95" customHeight="1" x14ac:dyDescent="0.15">
      <c r="A35" s="299" t="s">
        <v>414</v>
      </c>
      <c r="B35" s="248"/>
      <c r="C35" s="286"/>
      <c r="D35" s="248"/>
      <c r="E35" s="286"/>
      <c r="F35" s="248"/>
      <c r="G35" s="286"/>
      <c r="H35" s="248"/>
      <c r="I35" s="286"/>
      <c r="J35" s="248"/>
      <c r="K35" s="286"/>
      <c r="L35" s="248"/>
      <c r="M35" s="286"/>
      <c r="N35" s="248"/>
      <c r="O35" s="286"/>
      <c r="P35" s="173">
        <f t="shared" si="0"/>
        <v>0</v>
      </c>
      <c r="Q35" s="173">
        <f t="shared" si="0"/>
        <v>0</v>
      </c>
      <c r="R35" s="173">
        <f t="shared" si="1"/>
        <v>0</v>
      </c>
    </row>
    <row r="36" spans="1:18" s="45" customFormat="1" ht="24.95" customHeight="1" x14ac:dyDescent="0.15">
      <c r="A36" s="299" t="s">
        <v>68</v>
      </c>
      <c r="B36" s="248"/>
      <c r="C36" s="286"/>
      <c r="D36" s="248"/>
      <c r="E36" s="286"/>
      <c r="F36" s="248"/>
      <c r="G36" s="286"/>
      <c r="H36" s="248"/>
      <c r="I36" s="286"/>
      <c r="J36" s="248"/>
      <c r="K36" s="286"/>
      <c r="L36" s="248"/>
      <c r="M36" s="286"/>
      <c r="N36" s="248"/>
      <c r="O36" s="286"/>
      <c r="P36" s="173">
        <f t="shared" si="0"/>
        <v>0</v>
      </c>
      <c r="Q36" s="173">
        <f t="shared" si="0"/>
        <v>0</v>
      </c>
      <c r="R36" s="173">
        <f t="shared" si="1"/>
        <v>0</v>
      </c>
    </row>
    <row r="37" spans="1:18" s="45" customFormat="1" ht="24.95" customHeight="1" x14ac:dyDescent="0.15">
      <c r="A37" s="299" t="s">
        <v>415</v>
      </c>
      <c r="B37" s="248"/>
      <c r="C37" s="286"/>
      <c r="D37" s="248"/>
      <c r="E37" s="286"/>
      <c r="F37" s="248"/>
      <c r="G37" s="286"/>
      <c r="H37" s="248"/>
      <c r="I37" s="286"/>
      <c r="J37" s="248"/>
      <c r="K37" s="286"/>
      <c r="L37" s="248"/>
      <c r="M37" s="286"/>
      <c r="N37" s="248"/>
      <c r="O37" s="286"/>
      <c r="P37" s="173">
        <f t="shared" si="0"/>
        <v>0</v>
      </c>
      <c r="Q37" s="173">
        <f t="shared" si="0"/>
        <v>0</v>
      </c>
      <c r="R37" s="173">
        <f t="shared" si="1"/>
        <v>0</v>
      </c>
    </row>
    <row r="38" spans="1:18" s="45" customFormat="1" ht="24.95" customHeight="1" x14ac:dyDescent="0.15">
      <c r="A38" s="299" t="s">
        <v>416</v>
      </c>
      <c r="B38" s="248"/>
      <c r="C38" s="286"/>
      <c r="D38" s="248"/>
      <c r="E38" s="286"/>
      <c r="F38" s="248"/>
      <c r="G38" s="286"/>
      <c r="H38" s="248"/>
      <c r="I38" s="286"/>
      <c r="J38" s="248"/>
      <c r="K38" s="286"/>
      <c r="L38" s="248"/>
      <c r="M38" s="286"/>
      <c r="N38" s="248"/>
      <c r="O38" s="286"/>
      <c r="P38" s="173">
        <f t="shared" si="0"/>
        <v>0</v>
      </c>
      <c r="Q38" s="173">
        <f t="shared" si="0"/>
        <v>0</v>
      </c>
      <c r="R38" s="173">
        <f t="shared" si="1"/>
        <v>0</v>
      </c>
    </row>
    <row r="39" spans="1:18" s="45" customFormat="1" ht="24.95" customHeight="1" x14ac:dyDescent="0.15">
      <c r="A39" s="299" t="s">
        <v>417</v>
      </c>
      <c r="B39" s="248"/>
      <c r="C39" s="286"/>
      <c r="D39" s="248"/>
      <c r="E39" s="286"/>
      <c r="F39" s="248"/>
      <c r="G39" s="286"/>
      <c r="H39" s="248"/>
      <c r="I39" s="286"/>
      <c r="J39" s="248"/>
      <c r="K39" s="286"/>
      <c r="L39" s="248"/>
      <c r="M39" s="286"/>
      <c r="N39" s="248"/>
      <c r="O39" s="286"/>
      <c r="P39" s="173">
        <f t="shared" si="0"/>
        <v>0</v>
      </c>
      <c r="Q39" s="173">
        <f t="shared" si="0"/>
        <v>0</v>
      </c>
      <c r="R39" s="173">
        <f t="shared" si="1"/>
        <v>0</v>
      </c>
    </row>
    <row r="40" spans="1:18" s="45" customFormat="1" ht="24.95" customHeight="1" x14ac:dyDescent="0.15">
      <c r="A40" s="299" t="s">
        <v>69</v>
      </c>
      <c r="B40" s="248"/>
      <c r="C40" s="286"/>
      <c r="D40" s="248"/>
      <c r="E40" s="286"/>
      <c r="F40" s="248"/>
      <c r="G40" s="286"/>
      <c r="H40" s="248"/>
      <c r="I40" s="286"/>
      <c r="J40" s="248"/>
      <c r="K40" s="286"/>
      <c r="L40" s="248"/>
      <c r="M40" s="286"/>
      <c r="N40" s="248"/>
      <c r="O40" s="286"/>
      <c r="P40" s="173">
        <f t="shared" si="0"/>
        <v>0</v>
      </c>
      <c r="Q40" s="173">
        <f t="shared" si="0"/>
        <v>0</v>
      </c>
      <c r="R40" s="173">
        <f t="shared" si="1"/>
        <v>0</v>
      </c>
    </row>
    <row r="41" spans="1:18" s="45" customFormat="1" ht="24.95" customHeight="1" x14ac:dyDescent="0.15">
      <c r="A41" s="299" t="s">
        <v>70</v>
      </c>
      <c r="B41" s="248"/>
      <c r="C41" s="286"/>
      <c r="D41" s="248"/>
      <c r="E41" s="286"/>
      <c r="F41" s="248"/>
      <c r="G41" s="286"/>
      <c r="H41" s="248"/>
      <c r="I41" s="286"/>
      <c r="J41" s="248"/>
      <c r="K41" s="286"/>
      <c r="L41" s="248"/>
      <c r="M41" s="286"/>
      <c r="N41" s="248"/>
      <c r="O41" s="286"/>
      <c r="P41" s="173">
        <f t="shared" si="0"/>
        <v>0</v>
      </c>
      <c r="Q41" s="173">
        <f t="shared" si="0"/>
        <v>0</v>
      </c>
      <c r="R41" s="173">
        <f t="shared" si="1"/>
        <v>0</v>
      </c>
    </row>
    <row r="42" spans="1:18" s="45" customFormat="1" ht="24.95" customHeight="1" x14ac:dyDescent="0.15">
      <c r="A42" s="299" t="s">
        <v>71</v>
      </c>
      <c r="B42" s="248"/>
      <c r="C42" s="286"/>
      <c r="D42" s="248"/>
      <c r="E42" s="286"/>
      <c r="F42" s="248"/>
      <c r="G42" s="286"/>
      <c r="H42" s="248"/>
      <c r="I42" s="286"/>
      <c r="J42" s="248"/>
      <c r="K42" s="286"/>
      <c r="L42" s="248"/>
      <c r="M42" s="286"/>
      <c r="N42" s="248"/>
      <c r="O42" s="286"/>
      <c r="P42" s="173">
        <f t="shared" si="0"/>
        <v>0</v>
      </c>
      <c r="Q42" s="173">
        <f t="shared" si="0"/>
        <v>0</v>
      </c>
      <c r="R42" s="173">
        <f t="shared" si="1"/>
        <v>0</v>
      </c>
    </row>
    <row r="43" spans="1:18" s="45" customFormat="1" ht="24.95" customHeight="1" x14ac:dyDescent="0.15">
      <c r="A43" s="299" t="s">
        <v>72</v>
      </c>
      <c r="B43" s="248"/>
      <c r="C43" s="286"/>
      <c r="D43" s="248"/>
      <c r="E43" s="286"/>
      <c r="F43" s="248"/>
      <c r="G43" s="286"/>
      <c r="H43" s="248"/>
      <c r="I43" s="286"/>
      <c r="J43" s="248"/>
      <c r="K43" s="286"/>
      <c r="L43" s="248"/>
      <c r="M43" s="286"/>
      <c r="N43" s="248"/>
      <c r="O43" s="286"/>
      <c r="P43" s="173">
        <f t="shared" si="0"/>
        <v>0</v>
      </c>
      <c r="Q43" s="173">
        <f t="shared" si="0"/>
        <v>0</v>
      </c>
      <c r="R43" s="173">
        <f t="shared" si="1"/>
        <v>0</v>
      </c>
    </row>
    <row r="44" spans="1:18" s="45" customFormat="1" ht="24.95" customHeight="1" x14ac:dyDescent="0.15">
      <c r="A44" s="299" t="s">
        <v>73</v>
      </c>
      <c r="B44" s="248"/>
      <c r="C44" s="286"/>
      <c r="D44" s="248"/>
      <c r="E44" s="286"/>
      <c r="F44" s="248"/>
      <c r="G44" s="286"/>
      <c r="H44" s="248"/>
      <c r="I44" s="286"/>
      <c r="J44" s="248"/>
      <c r="K44" s="286"/>
      <c r="L44" s="248"/>
      <c r="M44" s="286"/>
      <c r="N44" s="248"/>
      <c r="O44" s="286"/>
      <c r="P44" s="173">
        <f t="shared" si="0"/>
        <v>0</v>
      </c>
      <c r="Q44" s="173">
        <f t="shared" si="0"/>
        <v>0</v>
      </c>
      <c r="R44" s="173">
        <f t="shared" si="1"/>
        <v>0</v>
      </c>
    </row>
    <row r="45" spans="1:18" s="45" customFormat="1" ht="24.95" customHeight="1" x14ac:dyDescent="0.15">
      <c r="A45" s="299" t="s">
        <v>418</v>
      </c>
      <c r="B45" s="248"/>
      <c r="C45" s="286"/>
      <c r="D45" s="248"/>
      <c r="E45" s="286"/>
      <c r="F45" s="248"/>
      <c r="G45" s="286"/>
      <c r="H45" s="248"/>
      <c r="I45" s="286"/>
      <c r="J45" s="248"/>
      <c r="K45" s="286"/>
      <c r="L45" s="248"/>
      <c r="M45" s="286"/>
      <c r="N45" s="248"/>
      <c r="O45" s="286"/>
      <c r="P45" s="173">
        <f t="shared" si="0"/>
        <v>0</v>
      </c>
      <c r="Q45" s="173">
        <f t="shared" si="0"/>
        <v>0</v>
      </c>
      <c r="R45" s="173">
        <f t="shared" si="1"/>
        <v>0</v>
      </c>
    </row>
    <row r="46" spans="1:18" s="45" customFormat="1" ht="24.95" customHeight="1" x14ac:dyDescent="0.15">
      <c r="A46" s="299" t="s">
        <v>74</v>
      </c>
      <c r="B46" s="248"/>
      <c r="C46" s="286"/>
      <c r="D46" s="248"/>
      <c r="E46" s="286"/>
      <c r="F46" s="248"/>
      <c r="G46" s="286"/>
      <c r="H46" s="248"/>
      <c r="I46" s="286"/>
      <c r="J46" s="248"/>
      <c r="K46" s="286"/>
      <c r="L46" s="248"/>
      <c r="M46" s="286"/>
      <c r="N46" s="248"/>
      <c r="O46" s="286"/>
      <c r="P46" s="173">
        <f t="shared" si="0"/>
        <v>0</v>
      </c>
      <c r="Q46" s="173">
        <f t="shared" si="0"/>
        <v>0</v>
      </c>
      <c r="R46" s="173">
        <f t="shared" si="1"/>
        <v>0</v>
      </c>
    </row>
    <row r="47" spans="1:18" s="45" customFormat="1" ht="24.95" customHeight="1" x14ac:dyDescent="0.15">
      <c r="A47" s="299" t="s">
        <v>75</v>
      </c>
      <c r="B47" s="247"/>
      <c r="C47" s="287"/>
      <c r="D47" s="247"/>
      <c r="E47" s="287"/>
      <c r="F47" s="247"/>
      <c r="G47" s="287"/>
      <c r="H47" s="247"/>
      <c r="I47" s="287"/>
      <c r="J47" s="247"/>
      <c r="K47" s="287"/>
      <c r="L47" s="247"/>
      <c r="M47" s="287"/>
      <c r="N47" s="247"/>
      <c r="O47" s="287"/>
      <c r="P47" s="172">
        <f t="shared" si="0"/>
        <v>0</v>
      </c>
      <c r="Q47" s="172">
        <f t="shared" si="0"/>
        <v>0</v>
      </c>
      <c r="R47" s="172">
        <f t="shared" si="1"/>
        <v>0</v>
      </c>
    </row>
    <row r="48" spans="1:18" s="45" customFormat="1" ht="15" customHeight="1" x14ac:dyDescent="0.15">
      <c r="A48" s="56" t="s">
        <v>76</v>
      </c>
      <c r="B48" s="174">
        <f>SUM(B4:B47)</f>
        <v>16</v>
      </c>
      <c r="C48" s="223">
        <f t="shared" ref="C48:O48" si="2">SUM(C4:C47)</f>
        <v>22</v>
      </c>
      <c r="D48" s="174">
        <f t="shared" si="2"/>
        <v>0</v>
      </c>
      <c r="E48" s="174">
        <f t="shared" si="2"/>
        <v>0</v>
      </c>
      <c r="F48" s="174">
        <f t="shared" si="2"/>
        <v>1</v>
      </c>
      <c r="G48" s="174">
        <f t="shared" si="2"/>
        <v>1</v>
      </c>
      <c r="H48" s="174">
        <f t="shared" si="2"/>
        <v>0</v>
      </c>
      <c r="I48" s="174">
        <f t="shared" si="2"/>
        <v>0</v>
      </c>
      <c r="J48" s="174">
        <f t="shared" si="2"/>
        <v>0</v>
      </c>
      <c r="K48" s="174">
        <f t="shared" si="2"/>
        <v>2</v>
      </c>
      <c r="L48" s="174">
        <f t="shared" si="2"/>
        <v>0</v>
      </c>
      <c r="M48" s="174">
        <f t="shared" si="2"/>
        <v>0</v>
      </c>
      <c r="N48" s="174">
        <f t="shared" si="2"/>
        <v>12</v>
      </c>
      <c r="O48" s="174">
        <f t="shared" si="2"/>
        <v>35</v>
      </c>
      <c r="P48" s="174">
        <f>SUM(P4:P47)</f>
        <v>29</v>
      </c>
      <c r="Q48" s="174">
        <f>SUM(Q4:Q47)</f>
        <v>60</v>
      </c>
      <c r="R48" s="174">
        <f>P48+Q48</f>
        <v>89</v>
      </c>
    </row>
    <row r="49" spans="1:18" s="45" customFormat="1" ht="9.9499999999999993" customHeight="1" x14ac:dyDescent="0.15">
      <c r="K49" s="48"/>
      <c r="L49" s="48"/>
      <c r="M49" s="48"/>
      <c r="N49" s="48"/>
      <c r="O49" s="48"/>
      <c r="P49" s="46"/>
      <c r="Q49" s="57"/>
      <c r="R49" s="48"/>
    </row>
    <row r="50" spans="1:18" s="45" customFormat="1" ht="24.95" customHeight="1" x14ac:dyDescent="0.15">
      <c r="A50" s="56" t="s">
        <v>147</v>
      </c>
      <c r="B50" s="56" t="s">
        <v>41</v>
      </c>
      <c r="C50" s="56" t="s">
        <v>42</v>
      </c>
      <c r="D50" s="56" t="s">
        <v>76</v>
      </c>
      <c r="K50" s="61"/>
      <c r="L50" s="61"/>
      <c r="M50" s="61"/>
      <c r="N50" s="61"/>
    </row>
    <row r="51" spans="1:18" s="45" customFormat="1" ht="24.95" customHeight="1" x14ac:dyDescent="0.15">
      <c r="A51" s="166" t="s">
        <v>78</v>
      </c>
      <c r="B51" s="246"/>
      <c r="C51" s="285"/>
      <c r="D51" s="217">
        <f>B51+C51</f>
        <v>0</v>
      </c>
    </row>
    <row r="52" spans="1:18" s="45" customFormat="1" ht="24.95" customHeight="1" x14ac:dyDescent="0.15">
      <c r="A52" s="167" t="s">
        <v>79</v>
      </c>
      <c r="B52" s="247"/>
      <c r="C52" s="287">
        <v>1</v>
      </c>
      <c r="D52" s="218">
        <f>B52+C52</f>
        <v>1</v>
      </c>
    </row>
    <row r="53" spans="1:18" s="45" customFormat="1" ht="15" customHeight="1" x14ac:dyDescent="0.15">
      <c r="A53" s="56" t="s">
        <v>76</v>
      </c>
      <c r="B53" s="174">
        <f>SUM(B51:B52)</f>
        <v>0</v>
      </c>
      <c r="C53" s="174">
        <f>SUM(C51:C52)</f>
        <v>1</v>
      </c>
      <c r="D53" s="174">
        <f>B53+C53</f>
        <v>1</v>
      </c>
    </row>
    <row r="54" spans="1:18" s="45" customFormat="1" ht="9.9499999999999993" customHeight="1" x14ac:dyDescent="0.15">
      <c r="A54" s="46"/>
      <c r="B54" s="70"/>
      <c r="C54" s="70"/>
      <c r="D54" s="70"/>
    </row>
    <row r="55" spans="1:18" s="50" customFormat="1" ht="13.35" customHeight="1" x14ac:dyDescent="0.3">
      <c r="A55" s="49" t="s">
        <v>148</v>
      </c>
      <c r="B55" s="49"/>
      <c r="C55" s="49"/>
      <c r="D55" s="49"/>
      <c r="E55" s="49"/>
      <c r="F55" s="49"/>
      <c r="G55" s="49"/>
      <c r="H55" s="49"/>
      <c r="I55" s="49"/>
      <c r="J55" s="49"/>
    </row>
    <row r="56" spans="1:18" s="50" customFormat="1" ht="13.35" customHeight="1" x14ac:dyDescent="0.3">
      <c r="A56" s="307" t="s">
        <v>530</v>
      </c>
      <c r="B56" s="308"/>
      <c r="C56" s="308"/>
      <c r="D56" s="308"/>
      <c r="E56" s="308"/>
      <c r="F56" s="308"/>
      <c r="G56" s="308"/>
      <c r="H56" s="308"/>
      <c r="I56" s="308"/>
      <c r="J56" s="308"/>
    </row>
    <row r="57" spans="1:18" s="50" customFormat="1" ht="13.35" hidden="1" customHeight="1" x14ac:dyDescent="0.3">
      <c r="A57" s="71" t="s">
        <v>149</v>
      </c>
      <c r="B57" s="71"/>
      <c r="C57" s="71"/>
      <c r="D57" s="71"/>
      <c r="E57" s="71"/>
      <c r="F57" s="71"/>
      <c r="G57" s="71"/>
      <c r="H57" s="71"/>
      <c r="I57" s="71"/>
      <c r="J57" s="71"/>
    </row>
    <row r="58" spans="1:18" s="50" customFormat="1" ht="13.35" customHeight="1" x14ac:dyDescent="0.3">
      <c r="A58" s="51" t="s">
        <v>534</v>
      </c>
      <c r="B58" s="51"/>
      <c r="C58" s="51"/>
      <c r="D58" s="51"/>
      <c r="E58" s="51"/>
      <c r="F58" s="51"/>
      <c r="G58" s="51"/>
    </row>
    <row r="59" spans="1:18" s="50" customFormat="1" ht="13.35" customHeight="1" x14ac:dyDescent="0.3">
      <c r="A59" s="51" t="s">
        <v>81</v>
      </c>
    </row>
    <row r="60" spans="1:18" s="50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18" s="50" customFormat="1" ht="12" customHeight="1" x14ac:dyDescent="0.3">
      <c r="A61" s="51"/>
      <c r="B61" s="71"/>
      <c r="C61" s="71"/>
      <c r="D61" s="71"/>
      <c r="E61" s="71"/>
      <c r="F61" s="71"/>
      <c r="G61" s="71"/>
      <c r="H61" s="71"/>
      <c r="I61" s="71"/>
      <c r="J61" s="71"/>
    </row>
  </sheetData>
  <sheetProtection algorithmName="SHA-512" hashValue="e3+aiGcgKSpSGP9iyj3a1tHE0DpUoKGGpyMClzOORyH3NFH0Vdb3IF3rypsoP00oLhIZqYNEMD6nHVPojCWO8g==" saltValue="D3RCMO5gZNHqxD9PgSTzuw==" spinCount="100000" sheet="1"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Z64"/>
  <sheetViews>
    <sheetView showGridLines="0" zoomScaleNormal="100" workbookViewId="0">
      <pane xSplit="1" ySplit="3" topLeftCell="B4" activePane="bottomRight" state="frozen"/>
      <selection activeCell="F8" sqref="F8"/>
      <selection pane="topRight" activeCell="F8" sqref="F8"/>
      <selection pane="bottomLeft" activeCell="F8" sqref="F8"/>
      <selection pane="bottomRight" activeCell="F8" sqref="F8"/>
    </sheetView>
  </sheetViews>
  <sheetFormatPr defaultColWidth="9.140625" defaultRowHeight="15" x14ac:dyDescent="0.3"/>
  <cols>
    <col min="1" max="1" width="30.7109375" style="78" customWidth="1"/>
    <col min="2" max="23" width="8.7109375" style="78" customWidth="1"/>
    <col min="24" max="25" width="8.7109375" style="53" customWidth="1"/>
    <col min="26" max="26" width="8.7109375" style="78" customWidth="1"/>
    <col min="27" max="32" width="8.7109375" style="72" customWidth="1"/>
    <col min="33" max="16384" width="9.140625" style="72"/>
  </cols>
  <sheetData>
    <row r="1" spans="1:26" ht="30" customHeight="1" x14ac:dyDescent="0.2">
      <c r="A1" s="460" t="s">
        <v>150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</row>
    <row r="2" spans="1:26" s="73" customFormat="1" ht="39.950000000000003" customHeight="1" x14ac:dyDescent="0.15">
      <c r="A2" s="444" t="s">
        <v>151</v>
      </c>
      <c r="B2" s="444" t="s">
        <v>152</v>
      </c>
      <c r="C2" s="444"/>
      <c r="D2" s="444" t="s">
        <v>153</v>
      </c>
      <c r="E2" s="444"/>
      <c r="F2" s="444" t="s">
        <v>154</v>
      </c>
      <c r="G2" s="444"/>
      <c r="H2" s="444" t="s">
        <v>155</v>
      </c>
      <c r="I2" s="444"/>
      <c r="J2" s="444" t="s">
        <v>156</v>
      </c>
      <c r="K2" s="444"/>
      <c r="L2" s="444" t="s">
        <v>157</v>
      </c>
      <c r="M2" s="444"/>
      <c r="N2" s="444" t="s">
        <v>158</v>
      </c>
      <c r="O2" s="444"/>
      <c r="P2" s="444" t="s">
        <v>484</v>
      </c>
      <c r="Q2" s="444"/>
      <c r="R2" s="444" t="s">
        <v>399</v>
      </c>
      <c r="S2" s="444"/>
      <c r="T2" s="444" t="s">
        <v>400</v>
      </c>
      <c r="U2" s="444"/>
      <c r="V2" s="444" t="s">
        <v>159</v>
      </c>
      <c r="W2" s="444"/>
      <c r="X2" s="444" t="s">
        <v>40</v>
      </c>
      <c r="Y2" s="444"/>
      <c r="Z2" s="444" t="s">
        <v>76</v>
      </c>
    </row>
    <row r="3" spans="1:26" s="73" customFormat="1" ht="15" customHeight="1" x14ac:dyDescent="0.15">
      <c r="A3" s="444"/>
      <c r="B3" s="164" t="s">
        <v>41</v>
      </c>
      <c r="C3" s="164" t="s">
        <v>42</v>
      </c>
      <c r="D3" s="164" t="s">
        <v>41</v>
      </c>
      <c r="E3" s="164" t="s">
        <v>42</v>
      </c>
      <c r="F3" s="164" t="s">
        <v>41</v>
      </c>
      <c r="G3" s="164" t="s">
        <v>42</v>
      </c>
      <c r="H3" s="164" t="s">
        <v>41</v>
      </c>
      <c r="I3" s="164" t="s">
        <v>42</v>
      </c>
      <c r="J3" s="164" t="s">
        <v>41</v>
      </c>
      <c r="K3" s="164" t="s">
        <v>42</v>
      </c>
      <c r="L3" s="164" t="s">
        <v>41</v>
      </c>
      <c r="M3" s="164" t="s">
        <v>42</v>
      </c>
      <c r="N3" s="164" t="s">
        <v>41</v>
      </c>
      <c r="O3" s="164" t="s">
        <v>42</v>
      </c>
      <c r="P3" s="164" t="s">
        <v>41</v>
      </c>
      <c r="Q3" s="164" t="s">
        <v>42</v>
      </c>
      <c r="R3" s="164" t="s">
        <v>41</v>
      </c>
      <c r="S3" s="164" t="s">
        <v>42</v>
      </c>
      <c r="T3" s="164" t="s">
        <v>41</v>
      </c>
      <c r="U3" s="164" t="s">
        <v>42</v>
      </c>
      <c r="V3" s="164" t="s">
        <v>41</v>
      </c>
      <c r="W3" s="164" t="s">
        <v>42</v>
      </c>
      <c r="X3" s="164" t="s">
        <v>41</v>
      </c>
      <c r="Y3" s="164" t="s">
        <v>42</v>
      </c>
      <c r="Z3" s="444"/>
    </row>
    <row r="4" spans="1:26" s="74" customFormat="1" ht="24.95" customHeight="1" x14ac:dyDescent="0.15">
      <c r="A4" s="299" t="s">
        <v>43</v>
      </c>
      <c r="B4" s="291"/>
      <c r="C4" s="292"/>
      <c r="D4" s="291"/>
      <c r="E4" s="292"/>
      <c r="F4" s="291"/>
      <c r="G4" s="292"/>
      <c r="H4" s="291"/>
      <c r="I4" s="292"/>
      <c r="J4" s="291"/>
      <c r="K4" s="292"/>
      <c r="L4" s="291"/>
      <c r="M4" s="292"/>
      <c r="N4" s="291"/>
      <c r="O4" s="292"/>
      <c r="P4" s="291"/>
      <c r="Q4" s="292"/>
      <c r="R4" s="291"/>
      <c r="S4" s="292"/>
      <c r="T4" s="291"/>
      <c r="U4" s="292"/>
      <c r="V4" s="291"/>
      <c r="W4" s="292"/>
      <c r="X4" s="168">
        <f>B4+D4+F4+H4+J4+L4+N4+P4+R4+T4+V4</f>
        <v>0</v>
      </c>
      <c r="Y4" s="168">
        <f>C4+E4+G4+I4+K4+M4+O4+Q4+S4+U4+W4</f>
        <v>0</v>
      </c>
      <c r="Z4" s="168">
        <f>X4+Y4</f>
        <v>0</v>
      </c>
    </row>
    <row r="5" spans="1:26" s="74" customFormat="1" ht="24.95" customHeight="1" x14ac:dyDescent="0.15">
      <c r="A5" s="299" t="s">
        <v>407</v>
      </c>
      <c r="B5" s="293"/>
      <c r="C5" s="294"/>
      <c r="D5" s="293"/>
      <c r="E5" s="294"/>
      <c r="F5" s="293"/>
      <c r="G5" s="294"/>
      <c r="H5" s="293"/>
      <c r="I5" s="294"/>
      <c r="J5" s="293"/>
      <c r="K5" s="294"/>
      <c r="L5" s="293"/>
      <c r="M5" s="294"/>
      <c r="N5" s="293"/>
      <c r="O5" s="294"/>
      <c r="P5" s="293"/>
      <c r="Q5" s="294"/>
      <c r="R5" s="293"/>
      <c r="S5" s="294"/>
      <c r="T5" s="293"/>
      <c r="U5" s="294"/>
      <c r="V5" s="293"/>
      <c r="W5" s="294"/>
      <c r="X5" s="169">
        <f t="shared" ref="X5:Y47" si="0">B5+D5+F5+H5+J5+L5+N5+P5+R5+T5+V5</f>
        <v>0</v>
      </c>
      <c r="Y5" s="169">
        <f t="shared" si="0"/>
        <v>0</v>
      </c>
      <c r="Z5" s="169">
        <f t="shared" ref="Z5:Z47" si="1">X5+Y5</f>
        <v>0</v>
      </c>
    </row>
    <row r="6" spans="1:26" s="74" customFormat="1" ht="24.95" customHeight="1" x14ac:dyDescent="0.15">
      <c r="A6" s="299" t="s">
        <v>408</v>
      </c>
      <c r="B6" s="293"/>
      <c r="C6" s="294"/>
      <c r="D6" s="293"/>
      <c r="E6" s="294"/>
      <c r="F6" s="293"/>
      <c r="G6" s="294"/>
      <c r="H6" s="293"/>
      <c r="I6" s="294"/>
      <c r="J6" s="293"/>
      <c r="K6" s="294"/>
      <c r="L6" s="293"/>
      <c r="M6" s="294"/>
      <c r="N6" s="293"/>
      <c r="O6" s="294"/>
      <c r="P6" s="293"/>
      <c r="Q6" s="294"/>
      <c r="R6" s="293"/>
      <c r="S6" s="294"/>
      <c r="T6" s="293"/>
      <c r="U6" s="294"/>
      <c r="V6" s="293"/>
      <c r="W6" s="294"/>
      <c r="X6" s="169">
        <f t="shared" si="0"/>
        <v>0</v>
      </c>
      <c r="Y6" s="169">
        <f t="shared" si="0"/>
        <v>0</v>
      </c>
      <c r="Z6" s="169">
        <f t="shared" si="1"/>
        <v>0</v>
      </c>
    </row>
    <row r="7" spans="1:26" s="74" customFormat="1" ht="24.95" customHeight="1" x14ac:dyDescent="0.15">
      <c r="A7" s="299" t="s">
        <v>409</v>
      </c>
      <c r="B7" s="293"/>
      <c r="C7" s="294"/>
      <c r="D7" s="293"/>
      <c r="E7" s="294"/>
      <c r="F7" s="293"/>
      <c r="G7" s="294"/>
      <c r="H7" s="293"/>
      <c r="I7" s="294"/>
      <c r="J7" s="293"/>
      <c r="K7" s="294"/>
      <c r="L7" s="293"/>
      <c r="M7" s="294"/>
      <c r="N7" s="293"/>
      <c r="O7" s="294"/>
      <c r="P7" s="293"/>
      <c r="Q7" s="294"/>
      <c r="R7" s="293"/>
      <c r="S7" s="294"/>
      <c r="T7" s="293"/>
      <c r="U7" s="294"/>
      <c r="V7" s="293"/>
      <c r="W7" s="294"/>
      <c r="X7" s="169">
        <f t="shared" si="0"/>
        <v>0</v>
      </c>
      <c r="Y7" s="169">
        <f t="shared" si="0"/>
        <v>0</v>
      </c>
      <c r="Z7" s="169">
        <f t="shared" si="1"/>
        <v>0</v>
      </c>
    </row>
    <row r="8" spans="1:26" s="74" customFormat="1" ht="24.95" customHeight="1" x14ac:dyDescent="0.15">
      <c r="A8" s="299" t="s">
        <v>410</v>
      </c>
      <c r="B8" s="293"/>
      <c r="C8" s="294"/>
      <c r="D8" s="293"/>
      <c r="E8" s="294"/>
      <c r="F8" s="293"/>
      <c r="G8" s="294"/>
      <c r="H8" s="293"/>
      <c r="I8" s="294"/>
      <c r="J8" s="293"/>
      <c r="K8" s="294"/>
      <c r="L8" s="293"/>
      <c r="M8" s="294"/>
      <c r="N8" s="293"/>
      <c r="O8" s="294"/>
      <c r="P8" s="293"/>
      <c r="Q8" s="294"/>
      <c r="R8" s="293"/>
      <c r="S8" s="294"/>
      <c r="T8" s="293"/>
      <c r="U8" s="294"/>
      <c r="V8" s="293"/>
      <c r="W8" s="294"/>
      <c r="X8" s="169">
        <f t="shared" si="0"/>
        <v>0</v>
      </c>
      <c r="Y8" s="169">
        <f t="shared" si="0"/>
        <v>0</v>
      </c>
      <c r="Z8" s="169">
        <f t="shared" si="1"/>
        <v>0</v>
      </c>
    </row>
    <row r="9" spans="1:26" s="74" customFormat="1" ht="24.95" customHeight="1" x14ac:dyDescent="0.15">
      <c r="A9" s="299" t="s">
        <v>411</v>
      </c>
      <c r="B9" s="293"/>
      <c r="C9" s="294"/>
      <c r="D9" s="293"/>
      <c r="E9" s="294"/>
      <c r="F9" s="293"/>
      <c r="G9" s="294"/>
      <c r="H9" s="293"/>
      <c r="I9" s="294"/>
      <c r="J9" s="293"/>
      <c r="K9" s="294"/>
      <c r="L9" s="293"/>
      <c r="M9" s="294"/>
      <c r="N9" s="293"/>
      <c r="O9" s="294"/>
      <c r="P9" s="293"/>
      <c r="Q9" s="294"/>
      <c r="R9" s="293"/>
      <c r="S9" s="294"/>
      <c r="T9" s="293"/>
      <c r="U9" s="294">
        <v>1</v>
      </c>
      <c r="V9" s="293"/>
      <c r="W9" s="294"/>
      <c r="X9" s="169">
        <f t="shared" si="0"/>
        <v>0</v>
      </c>
      <c r="Y9" s="169">
        <f t="shared" si="0"/>
        <v>1</v>
      </c>
      <c r="Z9" s="169">
        <f t="shared" si="1"/>
        <v>1</v>
      </c>
    </row>
    <row r="10" spans="1:26" s="74" customFormat="1" ht="24.95" customHeight="1" x14ac:dyDescent="0.15">
      <c r="A10" s="299" t="s">
        <v>44</v>
      </c>
      <c r="B10" s="293"/>
      <c r="C10" s="294"/>
      <c r="D10" s="293"/>
      <c r="E10" s="294"/>
      <c r="F10" s="293"/>
      <c r="G10" s="294"/>
      <c r="H10" s="293"/>
      <c r="I10" s="294"/>
      <c r="J10" s="293"/>
      <c r="K10" s="294"/>
      <c r="L10" s="293"/>
      <c r="M10" s="294"/>
      <c r="N10" s="293"/>
      <c r="O10" s="294"/>
      <c r="P10" s="293"/>
      <c r="Q10" s="294"/>
      <c r="R10" s="293"/>
      <c r="S10" s="294"/>
      <c r="T10" s="293"/>
      <c r="U10" s="294"/>
      <c r="V10" s="293"/>
      <c r="W10" s="294"/>
      <c r="X10" s="169">
        <f t="shared" si="0"/>
        <v>0</v>
      </c>
      <c r="Y10" s="169">
        <f t="shared" si="0"/>
        <v>0</v>
      </c>
      <c r="Z10" s="169">
        <f t="shared" si="1"/>
        <v>0</v>
      </c>
    </row>
    <row r="11" spans="1:26" s="74" customFormat="1" ht="24.95" customHeight="1" x14ac:dyDescent="0.15">
      <c r="A11" s="299" t="s">
        <v>45</v>
      </c>
      <c r="B11" s="293"/>
      <c r="C11" s="294"/>
      <c r="D11" s="293"/>
      <c r="E11" s="294"/>
      <c r="F11" s="293"/>
      <c r="G11" s="294"/>
      <c r="H11" s="293"/>
      <c r="I11" s="294"/>
      <c r="J11" s="293"/>
      <c r="K11" s="294"/>
      <c r="L11" s="293"/>
      <c r="M11" s="294"/>
      <c r="N11" s="293"/>
      <c r="O11" s="294"/>
      <c r="P11" s="293"/>
      <c r="Q11" s="294"/>
      <c r="R11" s="293"/>
      <c r="S11" s="294"/>
      <c r="T11" s="293"/>
      <c r="U11" s="294"/>
      <c r="V11" s="293"/>
      <c r="W11" s="294"/>
      <c r="X11" s="169">
        <f t="shared" si="0"/>
        <v>0</v>
      </c>
      <c r="Y11" s="169">
        <f t="shared" si="0"/>
        <v>0</v>
      </c>
      <c r="Z11" s="169">
        <f t="shared" si="1"/>
        <v>0</v>
      </c>
    </row>
    <row r="12" spans="1:26" s="74" customFormat="1" ht="24.95" customHeight="1" x14ac:dyDescent="0.15">
      <c r="A12" s="299" t="s">
        <v>46</v>
      </c>
      <c r="B12" s="293"/>
      <c r="C12" s="294"/>
      <c r="D12" s="293"/>
      <c r="E12" s="294"/>
      <c r="F12" s="293"/>
      <c r="G12" s="294"/>
      <c r="H12" s="293"/>
      <c r="I12" s="294"/>
      <c r="J12" s="293"/>
      <c r="K12" s="294"/>
      <c r="L12" s="293"/>
      <c r="M12" s="294"/>
      <c r="N12" s="293"/>
      <c r="O12" s="294"/>
      <c r="P12" s="293"/>
      <c r="Q12" s="294"/>
      <c r="R12" s="293"/>
      <c r="S12" s="294"/>
      <c r="T12" s="293"/>
      <c r="U12" s="294"/>
      <c r="V12" s="293"/>
      <c r="W12" s="294"/>
      <c r="X12" s="169">
        <f t="shared" si="0"/>
        <v>0</v>
      </c>
      <c r="Y12" s="169">
        <f t="shared" si="0"/>
        <v>0</v>
      </c>
      <c r="Z12" s="169">
        <f t="shared" si="1"/>
        <v>0</v>
      </c>
    </row>
    <row r="13" spans="1:26" s="74" customFormat="1" ht="24.95" customHeight="1" x14ac:dyDescent="0.15">
      <c r="A13" s="299" t="s">
        <v>47</v>
      </c>
      <c r="B13" s="293"/>
      <c r="C13" s="294"/>
      <c r="D13" s="293"/>
      <c r="E13" s="294"/>
      <c r="F13" s="293"/>
      <c r="G13" s="294"/>
      <c r="H13" s="293"/>
      <c r="I13" s="294"/>
      <c r="J13" s="293"/>
      <c r="K13" s="294"/>
      <c r="L13" s="293"/>
      <c r="M13" s="294"/>
      <c r="N13" s="293"/>
      <c r="O13" s="294"/>
      <c r="P13" s="293"/>
      <c r="Q13" s="294"/>
      <c r="R13" s="293"/>
      <c r="S13" s="294"/>
      <c r="T13" s="293"/>
      <c r="U13" s="294"/>
      <c r="V13" s="293"/>
      <c r="W13" s="294"/>
      <c r="X13" s="169">
        <f t="shared" si="0"/>
        <v>0</v>
      </c>
      <c r="Y13" s="169">
        <f t="shared" si="0"/>
        <v>0</v>
      </c>
      <c r="Z13" s="169">
        <f t="shared" si="1"/>
        <v>0</v>
      </c>
    </row>
    <row r="14" spans="1:26" s="74" customFormat="1" ht="24.95" customHeight="1" x14ac:dyDescent="0.15">
      <c r="A14" s="299" t="s">
        <v>48</v>
      </c>
      <c r="B14" s="293"/>
      <c r="C14" s="294"/>
      <c r="D14" s="293"/>
      <c r="E14" s="294"/>
      <c r="F14" s="293"/>
      <c r="G14" s="294"/>
      <c r="H14" s="293"/>
      <c r="I14" s="294"/>
      <c r="J14" s="293"/>
      <c r="K14" s="294"/>
      <c r="L14" s="293"/>
      <c r="M14" s="294"/>
      <c r="N14" s="293"/>
      <c r="O14" s="294"/>
      <c r="P14" s="293"/>
      <c r="Q14" s="294"/>
      <c r="R14" s="293"/>
      <c r="S14" s="294"/>
      <c r="T14" s="293"/>
      <c r="U14" s="294"/>
      <c r="V14" s="293"/>
      <c r="W14" s="294"/>
      <c r="X14" s="169">
        <f t="shared" si="0"/>
        <v>0</v>
      </c>
      <c r="Y14" s="169">
        <f t="shared" si="0"/>
        <v>0</v>
      </c>
      <c r="Z14" s="169">
        <f t="shared" si="1"/>
        <v>0</v>
      </c>
    </row>
    <row r="15" spans="1:26" s="74" customFormat="1" ht="24.95" customHeight="1" x14ac:dyDescent="0.15">
      <c r="A15" s="299" t="s">
        <v>49</v>
      </c>
      <c r="B15" s="293"/>
      <c r="C15" s="294"/>
      <c r="D15" s="293"/>
      <c r="E15" s="294"/>
      <c r="F15" s="293"/>
      <c r="G15" s="294"/>
      <c r="H15" s="293"/>
      <c r="I15" s="294"/>
      <c r="J15" s="293"/>
      <c r="K15" s="294"/>
      <c r="L15" s="293"/>
      <c r="M15" s="294"/>
      <c r="N15" s="293"/>
      <c r="O15" s="294"/>
      <c r="P15" s="293"/>
      <c r="Q15" s="294"/>
      <c r="R15" s="293"/>
      <c r="S15" s="294"/>
      <c r="T15" s="293"/>
      <c r="U15" s="294"/>
      <c r="V15" s="293"/>
      <c r="W15" s="294"/>
      <c r="X15" s="169">
        <f t="shared" si="0"/>
        <v>0</v>
      </c>
      <c r="Y15" s="169">
        <f t="shared" si="0"/>
        <v>0</v>
      </c>
      <c r="Z15" s="169">
        <f t="shared" si="1"/>
        <v>0</v>
      </c>
    </row>
    <row r="16" spans="1:26" s="74" customFormat="1" ht="24.95" customHeight="1" x14ac:dyDescent="0.15">
      <c r="A16" s="299" t="s">
        <v>50</v>
      </c>
      <c r="B16" s="293"/>
      <c r="C16" s="294"/>
      <c r="D16" s="293"/>
      <c r="E16" s="294"/>
      <c r="F16" s="293"/>
      <c r="G16" s="294"/>
      <c r="H16" s="293"/>
      <c r="I16" s="294"/>
      <c r="J16" s="293"/>
      <c r="K16" s="294"/>
      <c r="L16" s="293"/>
      <c r="M16" s="294"/>
      <c r="N16" s="293"/>
      <c r="O16" s="294"/>
      <c r="P16" s="293"/>
      <c r="Q16" s="294"/>
      <c r="R16" s="293"/>
      <c r="S16" s="294"/>
      <c r="T16" s="293"/>
      <c r="U16" s="294"/>
      <c r="V16" s="293"/>
      <c r="W16" s="294"/>
      <c r="X16" s="169">
        <f t="shared" si="0"/>
        <v>0</v>
      </c>
      <c r="Y16" s="169">
        <f t="shared" si="0"/>
        <v>0</v>
      </c>
      <c r="Z16" s="169">
        <f t="shared" si="1"/>
        <v>0</v>
      </c>
    </row>
    <row r="17" spans="1:26" s="74" customFormat="1" ht="24.95" customHeight="1" x14ac:dyDescent="0.15">
      <c r="A17" s="299" t="s">
        <v>497</v>
      </c>
      <c r="B17" s="293"/>
      <c r="C17" s="294"/>
      <c r="D17" s="293"/>
      <c r="E17" s="294"/>
      <c r="F17" s="293"/>
      <c r="G17" s="294"/>
      <c r="H17" s="293"/>
      <c r="I17" s="294"/>
      <c r="J17" s="293"/>
      <c r="K17" s="294"/>
      <c r="L17" s="293"/>
      <c r="M17" s="294"/>
      <c r="N17" s="293"/>
      <c r="O17" s="294"/>
      <c r="P17" s="293"/>
      <c r="Q17" s="294"/>
      <c r="R17" s="293"/>
      <c r="S17" s="294"/>
      <c r="T17" s="293"/>
      <c r="U17" s="294"/>
      <c r="V17" s="293"/>
      <c r="W17" s="294"/>
      <c r="X17" s="169">
        <f t="shared" si="0"/>
        <v>0</v>
      </c>
      <c r="Y17" s="169">
        <f t="shared" si="0"/>
        <v>0</v>
      </c>
      <c r="Z17" s="169">
        <f t="shared" si="1"/>
        <v>0</v>
      </c>
    </row>
    <row r="18" spans="1:26" s="74" customFormat="1" ht="24.95" customHeight="1" x14ac:dyDescent="0.15">
      <c r="A18" s="299" t="s">
        <v>53</v>
      </c>
      <c r="B18" s="293"/>
      <c r="C18" s="294"/>
      <c r="D18" s="293"/>
      <c r="E18" s="294"/>
      <c r="F18" s="293"/>
      <c r="G18" s="294"/>
      <c r="H18" s="293"/>
      <c r="I18" s="294"/>
      <c r="J18" s="293"/>
      <c r="K18" s="294"/>
      <c r="L18" s="293"/>
      <c r="M18" s="294"/>
      <c r="N18" s="293"/>
      <c r="O18" s="294"/>
      <c r="P18" s="293"/>
      <c r="Q18" s="294"/>
      <c r="R18" s="293"/>
      <c r="S18" s="294"/>
      <c r="T18" s="293"/>
      <c r="U18" s="294"/>
      <c r="V18" s="293"/>
      <c r="W18" s="294"/>
      <c r="X18" s="169">
        <f t="shared" si="0"/>
        <v>0</v>
      </c>
      <c r="Y18" s="169">
        <f t="shared" si="0"/>
        <v>0</v>
      </c>
      <c r="Z18" s="169">
        <f t="shared" si="1"/>
        <v>0</v>
      </c>
    </row>
    <row r="19" spans="1:26" s="74" customFormat="1" ht="24.95" customHeight="1" x14ac:dyDescent="0.15">
      <c r="A19" s="299" t="s">
        <v>54</v>
      </c>
      <c r="B19" s="293"/>
      <c r="C19" s="294"/>
      <c r="D19" s="293"/>
      <c r="E19" s="294"/>
      <c r="F19" s="293"/>
      <c r="G19" s="294"/>
      <c r="H19" s="293"/>
      <c r="I19" s="294"/>
      <c r="J19" s="293"/>
      <c r="K19" s="294"/>
      <c r="L19" s="293"/>
      <c r="M19" s="294"/>
      <c r="N19" s="293"/>
      <c r="O19" s="294"/>
      <c r="P19" s="293"/>
      <c r="Q19" s="294"/>
      <c r="R19" s="293"/>
      <c r="S19" s="294"/>
      <c r="T19" s="293"/>
      <c r="U19" s="294"/>
      <c r="V19" s="293"/>
      <c r="W19" s="294"/>
      <c r="X19" s="169">
        <f t="shared" si="0"/>
        <v>0</v>
      </c>
      <c r="Y19" s="169">
        <f t="shared" si="0"/>
        <v>0</v>
      </c>
      <c r="Z19" s="169">
        <f t="shared" si="1"/>
        <v>0</v>
      </c>
    </row>
    <row r="20" spans="1:26" s="74" customFormat="1" ht="24.95" customHeight="1" x14ac:dyDescent="0.15">
      <c r="A20" s="299" t="s">
        <v>55</v>
      </c>
      <c r="B20" s="293"/>
      <c r="C20" s="294"/>
      <c r="D20" s="293"/>
      <c r="E20" s="294"/>
      <c r="F20" s="293"/>
      <c r="G20" s="294"/>
      <c r="H20" s="293"/>
      <c r="I20" s="294"/>
      <c r="J20" s="293"/>
      <c r="K20" s="294"/>
      <c r="L20" s="293"/>
      <c r="M20" s="294"/>
      <c r="N20" s="293"/>
      <c r="O20" s="294"/>
      <c r="P20" s="293"/>
      <c r="Q20" s="294"/>
      <c r="R20" s="293"/>
      <c r="S20" s="294"/>
      <c r="T20" s="293"/>
      <c r="U20" s="294"/>
      <c r="V20" s="293"/>
      <c r="W20" s="294"/>
      <c r="X20" s="169">
        <f t="shared" si="0"/>
        <v>0</v>
      </c>
      <c r="Y20" s="169">
        <f t="shared" si="0"/>
        <v>0</v>
      </c>
      <c r="Z20" s="169">
        <f t="shared" si="1"/>
        <v>0</v>
      </c>
    </row>
    <row r="21" spans="1:26" s="74" customFormat="1" ht="24.95" customHeight="1" x14ac:dyDescent="0.15">
      <c r="A21" s="299" t="s">
        <v>56</v>
      </c>
      <c r="B21" s="293"/>
      <c r="C21" s="294"/>
      <c r="D21" s="293"/>
      <c r="E21" s="294"/>
      <c r="F21" s="293"/>
      <c r="G21" s="294"/>
      <c r="H21" s="293"/>
      <c r="I21" s="294"/>
      <c r="J21" s="293"/>
      <c r="K21" s="294"/>
      <c r="L21" s="293"/>
      <c r="M21" s="294"/>
      <c r="N21" s="293"/>
      <c r="O21" s="294"/>
      <c r="P21" s="293"/>
      <c r="Q21" s="294"/>
      <c r="R21" s="293"/>
      <c r="S21" s="294"/>
      <c r="T21" s="293"/>
      <c r="U21" s="294"/>
      <c r="V21" s="293"/>
      <c r="W21" s="294"/>
      <c r="X21" s="169">
        <f t="shared" si="0"/>
        <v>0</v>
      </c>
      <c r="Y21" s="169">
        <f t="shared" si="0"/>
        <v>0</v>
      </c>
      <c r="Z21" s="169">
        <f t="shared" si="1"/>
        <v>0</v>
      </c>
    </row>
    <row r="22" spans="1:26" s="74" customFormat="1" ht="24.95" customHeight="1" x14ac:dyDescent="0.15">
      <c r="A22" s="299" t="s">
        <v>57</v>
      </c>
      <c r="B22" s="293"/>
      <c r="C22" s="294"/>
      <c r="D22" s="293"/>
      <c r="E22" s="294"/>
      <c r="F22" s="293"/>
      <c r="G22" s="294"/>
      <c r="H22" s="293"/>
      <c r="I22" s="294"/>
      <c r="J22" s="293"/>
      <c r="K22" s="294"/>
      <c r="L22" s="293"/>
      <c r="M22" s="294"/>
      <c r="N22" s="293"/>
      <c r="O22" s="294"/>
      <c r="P22" s="293"/>
      <c r="Q22" s="294"/>
      <c r="R22" s="293"/>
      <c r="S22" s="294"/>
      <c r="T22" s="293"/>
      <c r="U22" s="294"/>
      <c r="V22" s="293"/>
      <c r="W22" s="294"/>
      <c r="X22" s="169">
        <f t="shared" si="0"/>
        <v>0</v>
      </c>
      <c r="Y22" s="169">
        <f t="shared" si="0"/>
        <v>0</v>
      </c>
      <c r="Z22" s="169">
        <f t="shared" si="1"/>
        <v>0</v>
      </c>
    </row>
    <row r="23" spans="1:26" s="74" customFormat="1" ht="24.95" customHeight="1" x14ac:dyDescent="0.15">
      <c r="A23" s="299" t="s">
        <v>58</v>
      </c>
      <c r="B23" s="293"/>
      <c r="C23" s="294"/>
      <c r="D23" s="293"/>
      <c r="E23" s="294"/>
      <c r="F23" s="293"/>
      <c r="G23" s="294"/>
      <c r="H23" s="293"/>
      <c r="I23" s="294"/>
      <c r="J23" s="293"/>
      <c r="K23" s="294"/>
      <c r="L23" s="293"/>
      <c r="M23" s="294"/>
      <c r="N23" s="293"/>
      <c r="O23" s="294"/>
      <c r="P23" s="293"/>
      <c r="Q23" s="294"/>
      <c r="R23" s="293"/>
      <c r="S23" s="294"/>
      <c r="T23" s="293"/>
      <c r="U23" s="294"/>
      <c r="V23" s="293"/>
      <c r="W23" s="294"/>
      <c r="X23" s="169">
        <f t="shared" si="0"/>
        <v>0</v>
      </c>
      <c r="Y23" s="169">
        <f t="shared" si="0"/>
        <v>0</v>
      </c>
      <c r="Z23" s="169">
        <f t="shared" si="1"/>
        <v>0</v>
      </c>
    </row>
    <row r="24" spans="1:26" s="74" customFormat="1" ht="24.95" customHeight="1" x14ac:dyDescent="0.15">
      <c r="A24" s="299" t="s">
        <v>59</v>
      </c>
      <c r="B24" s="293"/>
      <c r="C24" s="294"/>
      <c r="D24" s="293"/>
      <c r="E24" s="294"/>
      <c r="F24" s="293"/>
      <c r="G24" s="294"/>
      <c r="H24" s="293"/>
      <c r="I24" s="294"/>
      <c r="J24" s="293"/>
      <c r="K24" s="294"/>
      <c r="L24" s="293"/>
      <c r="M24" s="294"/>
      <c r="N24" s="293"/>
      <c r="O24" s="294"/>
      <c r="P24" s="293"/>
      <c r="Q24" s="294"/>
      <c r="R24" s="293"/>
      <c r="S24" s="294"/>
      <c r="T24" s="293"/>
      <c r="U24" s="294"/>
      <c r="V24" s="293"/>
      <c r="W24" s="294"/>
      <c r="X24" s="169">
        <f t="shared" si="0"/>
        <v>0</v>
      </c>
      <c r="Y24" s="169">
        <f t="shared" si="0"/>
        <v>0</v>
      </c>
      <c r="Z24" s="169">
        <f t="shared" si="1"/>
        <v>0</v>
      </c>
    </row>
    <row r="25" spans="1:26" s="74" customFormat="1" ht="24.95" customHeight="1" x14ac:dyDescent="0.15">
      <c r="A25" s="299" t="s">
        <v>60</v>
      </c>
      <c r="B25" s="293"/>
      <c r="C25" s="294"/>
      <c r="D25" s="293"/>
      <c r="E25" s="294"/>
      <c r="F25" s="293"/>
      <c r="G25" s="294"/>
      <c r="H25" s="293"/>
      <c r="I25" s="294"/>
      <c r="J25" s="293"/>
      <c r="K25" s="294"/>
      <c r="L25" s="293"/>
      <c r="M25" s="294"/>
      <c r="N25" s="293"/>
      <c r="O25" s="294"/>
      <c r="P25" s="293"/>
      <c r="Q25" s="294"/>
      <c r="R25" s="293"/>
      <c r="S25" s="294"/>
      <c r="T25" s="293"/>
      <c r="U25" s="294"/>
      <c r="V25" s="293"/>
      <c r="W25" s="294"/>
      <c r="X25" s="169">
        <f t="shared" si="0"/>
        <v>0</v>
      </c>
      <c r="Y25" s="169">
        <f t="shared" si="0"/>
        <v>0</v>
      </c>
      <c r="Z25" s="169">
        <f t="shared" si="1"/>
        <v>0</v>
      </c>
    </row>
    <row r="26" spans="1:26" s="74" customFormat="1" ht="24.95" customHeight="1" x14ac:dyDescent="0.15">
      <c r="A26" s="299" t="s">
        <v>61</v>
      </c>
      <c r="B26" s="293"/>
      <c r="C26" s="294"/>
      <c r="D26" s="293"/>
      <c r="E26" s="294"/>
      <c r="F26" s="293"/>
      <c r="G26" s="294"/>
      <c r="H26" s="293"/>
      <c r="I26" s="294"/>
      <c r="J26" s="293"/>
      <c r="K26" s="294"/>
      <c r="L26" s="293"/>
      <c r="M26" s="294"/>
      <c r="N26" s="293"/>
      <c r="O26" s="294"/>
      <c r="P26" s="293"/>
      <c r="Q26" s="294"/>
      <c r="R26" s="293"/>
      <c r="S26" s="294"/>
      <c r="T26" s="293"/>
      <c r="U26" s="294"/>
      <c r="V26" s="293"/>
      <c r="W26" s="294"/>
      <c r="X26" s="169">
        <f t="shared" si="0"/>
        <v>0</v>
      </c>
      <c r="Y26" s="169">
        <f t="shared" si="0"/>
        <v>0</v>
      </c>
      <c r="Z26" s="169">
        <f t="shared" si="1"/>
        <v>0</v>
      </c>
    </row>
    <row r="27" spans="1:26" s="74" customFormat="1" ht="24.95" customHeight="1" x14ac:dyDescent="0.15">
      <c r="A27" s="299" t="s">
        <v>62</v>
      </c>
      <c r="B27" s="293"/>
      <c r="C27" s="294"/>
      <c r="D27" s="293"/>
      <c r="E27" s="294"/>
      <c r="F27" s="293"/>
      <c r="G27" s="294"/>
      <c r="H27" s="293"/>
      <c r="I27" s="294"/>
      <c r="J27" s="293"/>
      <c r="K27" s="294"/>
      <c r="L27" s="293"/>
      <c r="M27" s="294"/>
      <c r="N27" s="293"/>
      <c r="O27" s="294"/>
      <c r="P27" s="293"/>
      <c r="Q27" s="294"/>
      <c r="R27" s="293"/>
      <c r="S27" s="294"/>
      <c r="T27" s="293"/>
      <c r="U27" s="294"/>
      <c r="V27" s="293"/>
      <c r="W27" s="294"/>
      <c r="X27" s="169">
        <f t="shared" si="0"/>
        <v>0</v>
      </c>
      <c r="Y27" s="169">
        <f t="shared" si="0"/>
        <v>0</v>
      </c>
      <c r="Z27" s="169">
        <f t="shared" si="1"/>
        <v>0</v>
      </c>
    </row>
    <row r="28" spans="1:26" s="74" customFormat="1" ht="24.95" customHeight="1" x14ac:dyDescent="0.15">
      <c r="A28" s="299" t="s">
        <v>63</v>
      </c>
      <c r="B28" s="293"/>
      <c r="C28" s="294"/>
      <c r="D28" s="293"/>
      <c r="E28" s="294"/>
      <c r="F28" s="293"/>
      <c r="G28" s="294"/>
      <c r="H28" s="293"/>
      <c r="I28" s="294"/>
      <c r="J28" s="293"/>
      <c r="K28" s="294"/>
      <c r="L28" s="293"/>
      <c r="M28" s="294"/>
      <c r="N28" s="293"/>
      <c r="O28" s="294"/>
      <c r="P28" s="293"/>
      <c r="Q28" s="294"/>
      <c r="R28" s="293"/>
      <c r="S28" s="294"/>
      <c r="T28" s="293"/>
      <c r="U28" s="294"/>
      <c r="V28" s="293"/>
      <c r="W28" s="294"/>
      <c r="X28" s="169">
        <f t="shared" si="0"/>
        <v>0</v>
      </c>
      <c r="Y28" s="169">
        <f t="shared" si="0"/>
        <v>0</v>
      </c>
      <c r="Z28" s="169">
        <f t="shared" si="1"/>
        <v>0</v>
      </c>
    </row>
    <row r="29" spans="1:26" s="74" customFormat="1" ht="24.95" customHeight="1" x14ac:dyDescent="0.15">
      <c r="A29" s="299" t="s">
        <v>64</v>
      </c>
      <c r="B29" s="293"/>
      <c r="C29" s="294"/>
      <c r="D29" s="293"/>
      <c r="E29" s="294"/>
      <c r="F29" s="293"/>
      <c r="G29" s="294"/>
      <c r="H29" s="293"/>
      <c r="I29" s="294"/>
      <c r="J29" s="293"/>
      <c r="K29" s="294"/>
      <c r="L29" s="293"/>
      <c r="M29" s="294"/>
      <c r="N29" s="293"/>
      <c r="O29" s="294"/>
      <c r="P29" s="293"/>
      <c r="Q29" s="294"/>
      <c r="R29" s="293"/>
      <c r="S29" s="294"/>
      <c r="T29" s="293"/>
      <c r="U29" s="294"/>
      <c r="V29" s="293"/>
      <c r="W29" s="294"/>
      <c r="X29" s="169">
        <f t="shared" si="0"/>
        <v>0</v>
      </c>
      <c r="Y29" s="169">
        <f t="shared" si="0"/>
        <v>0</v>
      </c>
      <c r="Z29" s="169">
        <f t="shared" si="1"/>
        <v>0</v>
      </c>
    </row>
    <row r="30" spans="1:26" s="74" customFormat="1" ht="24.95" customHeight="1" x14ac:dyDescent="0.15">
      <c r="A30" s="299" t="s">
        <v>65</v>
      </c>
      <c r="B30" s="293"/>
      <c r="C30" s="294"/>
      <c r="D30" s="293"/>
      <c r="E30" s="294"/>
      <c r="F30" s="293"/>
      <c r="G30" s="294"/>
      <c r="H30" s="293"/>
      <c r="I30" s="294"/>
      <c r="J30" s="293"/>
      <c r="K30" s="294"/>
      <c r="L30" s="293"/>
      <c r="M30" s="294"/>
      <c r="N30" s="293"/>
      <c r="O30" s="294"/>
      <c r="P30" s="293"/>
      <c r="Q30" s="294"/>
      <c r="R30" s="293"/>
      <c r="S30" s="294"/>
      <c r="T30" s="293"/>
      <c r="U30" s="294"/>
      <c r="V30" s="293"/>
      <c r="W30" s="294"/>
      <c r="X30" s="169">
        <f t="shared" si="0"/>
        <v>0</v>
      </c>
      <c r="Y30" s="169">
        <f t="shared" si="0"/>
        <v>0</v>
      </c>
      <c r="Z30" s="169">
        <f t="shared" si="1"/>
        <v>0</v>
      </c>
    </row>
    <row r="31" spans="1:26" s="74" customFormat="1" ht="24.95" customHeight="1" x14ac:dyDescent="0.15">
      <c r="A31" s="299" t="s">
        <v>66</v>
      </c>
      <c r="B31" s="293"/>
      <c r="C31" s="294"/>
      <c r="D31" s="293"/>
      <c r="E31" s="294"/>
      <c r="F31" s="293"/>
      <c r="G31" s="294"/>
      <c r="H31" s="293"/>
      <c r="I31" s="294"/>
      <c r="J31" s="293"/>
      <c r="K31" s="294"/>
      <c r="L31" s="293"/>
      <c r="M31" s="294"/>
      <c r="N31" s="293"/>
      <c r="O31" s="294"/>
      <c r="P31" s="293"/>
      <c r="Q31" s="294"/>
      <c r="R31" s="293"/>
      <c r="S31" s="294"/>
      <c r="T31" s="293"/>
      <c r="U31" s="294"/>
      <c r="V31" s="293"/>
      <c r="W31" s="294"/>
      <c r="X31" s="169">
        <f t="shared" si="0"/>
        <v>0</v>
      </c>
      <c r="Y31" s="169">
        <f t="shared" si="0"/>
        <v>0</v>
      </c>
      <c r="Z31" s="169">
        <f t="shared" si="1"/>
        <v>0</v>
      </c>
    </row>
    <row r="32" spans="1:26" s="74" customFormat="1" ht="24.95" customHeight="1" x14ac:dyDescent="0.15">
      <c r="A32" s="299" t="s">
        <v>67</v>
      </c>
      <c r="B32" s="293"/>
      <c r="C32" s="294"/>
      <c r="D32" s="293"/>
      <c r="E32" s="294"/>
      <c r="F32" s="293"/>
      <c r="G32" s="294"/>
      <c r="H32" s="293"/>
      <c r="I32" s="294"/>
      <c r="J32" s="293"/>
      <c r="K32" s="294"/>
      <c r="L32" s="293"/>
      <c r="M32" s="294"/>
      <c r="N32" s="293"/>
      <c r="O32" s="294"/>
      <c r="P32" s="293"/>
      <c r="Q32" s="294"/>
      <c r="R32" s="293"/>
      <c r="S32" s="294"/>
      <c r="T32" s="293"/>
      <c r="U32" s="294"/>
      <c r="V32" s="293"/>
      <c r="W32" s="294"/>
      <c r="X32" s="169">
        <f t="shared" si="0"/>
        <v>0</v>
      </c>
      <c r="Y32" s="169">
        <f t="shared" si="0"/>
        <v>0</v>
      </c>
      <c r="Z32" s="169">
        <f t="shared" si="1"/>
        <v>0</v>
      </c>
    </row>
    <row r="33" spans="1:26" s="74" customFormat="1" ht="24.95" customHeight="1" x14ac:dyDescent="0.15">
      <c r="A33" s="299" t="s">
        <v>412</v>
      </c>
      <c r="B33" s="293"/>
      <c r="C33" s="294"/>
      <c r="D33" s="293"/>
      <c r="E33" s="294"/>
      <c r="F33" s="293"/>
      <c r="G33" s="294"/>
      <c r="H33" s="293"/>
      <c r="I33" s="294"/>
      <c r="J33" s="293"/>
      <c r="K33" s="294"/>
      <c r="L33" s="293"/>
      <c r="M33" s="294"/>
      <c r="N33" s="293"/>
      <c r="O33" s="294"/>
      <c r="P33" s="293"/>
      <c r="Q33" s="294"/>
      <c r="R33" s="293"/>
      <c r="S33" s="294"/>
      <c r="T33" s="293"/>
      <c r="U33" s="294"/>
      <c r="V33" s="293"/>
      <c r="W33" s="294"/>
      <c r="X33" s="169">
        <f t="shared" si="0"/>
        <v>0</v>
      </c>
      <c r="Y33" s="169">
        <f t="shared" si="0"/>
        <v>0</v>
      </c>
      <c r="Z33" s="169">
        <f t="shared" si="1"/>
        <v>0</v>
      </c>
    </row>
    <row r="34" spans="1:26" s="74" customFormat="1" ht="24.95" customHeight="1" x14ac:dyDescent="0.15">
      <c r="A34" s="299" t="s">
        <v>413</v>
      </c>
      <c r="B34" s="293"/>
      <c r="C34" s="294"/>
      <c r="D34" s="293"/>
      <c r="E34" s="294"/>
      <c r="F34" s="293"/>
      <c r="G34" s="294"/>
      <c r="H34" s="293"/>
      <c r="I34" s="294"/>
      <c r="J34" s="293"/>
      <c r="K34" s="294"/>
      <c r="L34" s="293"/>
      <c r="M34" s="294"/>
      <c r="N34" s="293"/>
      <c r="O34" s="294"/>
      <c r="P34" s="293"/>
      <c r="Q34" s="294"/>
      <c r="R34" s="293"/>
      <c r="S34" s="294"/>
      <c r="T34" s="293"/>
      <c r="U34" s="294"/>
      <c r="V34" s="293"/>
      <c r="W34" s="294"/>
      <c r="X34" s="169">
        <f t="shared" si="0"/>
        <v>0</v>
      </c>
      <c r="Y34" s="169">
        <f t="shared" si="0"/>
        <v>0</v>
      </c>
      <c r="Z34" s="169">
        <f t="shared" si="1"/>
        <v>0</v>
      </c>
    </row>
    <row r="35" spans="1:26" s="74" customFormat="1" ht="24.95" customHeight="1" x14ac:dyDescent="0.15">
      <c r="A35" s="299" t="s">
        <v>414</v>
      </c>
      <c r="B35" s="293"/>
      <c r="C35" s="294"/>
      <c r="D35" s="293"/>
      <c r="E35" s="294"/>
      <c r="F35" s="293"/>
      <c r="G35" s="294"/>
      <c r="H35" s="293"/>
      <c r="I35" s="294"/>
      <c r="J35" s="293"/>
      <c r="K35" s="294"/>
      <c r="L35" s="293"/>
      <c r="M35" s="294"/>
      <c r="N35" s="293"/>
      <c r="O35" s="294"/>
      <c r="P35" s="293"/>
      <c r="Q35" s="294"/>
      <c r="R35" s="293"/>
      <c r="S35" s="294"/>
      <c r="T35" s="293"/>
      <c r="U35" s="294"/>
      <c r="V35" s="293"/>
      <c r="W35" s="294"/>
      <c r="X35" s="169">
        <f t="shared" si="0"/>
        <v>0</v>
      </c>
      <c r="Y35" s="169">
        <f t="shared" si="0"/>
        <v>0</v>
      </c>
      <c r="Z35" s="169">
        <f t="shared" si="1"/>
        <v>0</v>
      </c>
    </row>
    <row r="36" spans="1:26" s="74" customFormat="1" ht="24.95" customHeight="1" x14ac:dyDescent="0.15">
      <c r="A36" s="299" t="s">
        <v>68</v>
      </c>
      <c r="B36" s="293"/>
      <c r="C36" s="294"/>
      <c r="D36" s="293"/>
      <c r="E36" s="294"/>
      <c r="F36" s="293"/>
      <c r="G36" s="294"/>
      <c r="H36" s="293"/>
      <c r="I36" s="294"/>
      <c r="J36" s="293"/>
      <c r="K36" s="294"/>
      <c r="L36" s="293"/>
      <c r="M36" s="294"/>
      <c r="N36" s="293"/>
      <c r="O36" s="294"/>
      <c r="P36" s="293"/>
      <c r="Q36" s="294"/>
      <c r="R36" s="293"/>
      <c r="S36" s="294"/>
      <c r="T36" s="293"/>
      <c r="U36" s="294"/>
      <c r="V36" s="293"/>
      <c r="W36" s="294"/>
      <c r="X36" s="169">
        <f t="shared" si="0"/>
        <v>0</v>
      </c>
      <c r="Y36" s="169">
        <f t="shared" si="0"/>
        <v>0</v>
      </c>
      <c r="Z36" s="169">
        <f t="shared" si="1"/>
        <v>0</v>
      </c>
    </row>
    <row r="37" spans="1:26" s="74" customFormat="1" ht="24.95" customHeight="1" x14ac:dyDescent="0.15">
      <c r="A37" s="299" t="s">
        <v>415</v>
      </c>
      <c r="B37" s="293"/>
      <c r="C37" s="294"/>
      <c r="D37" s="293"/>
      <c r="E37" s="294"/>
      <c r="F37" s="293"/>
      <c r="G37" s="294"/>
      <c r="H37" s="293"/>
      <c r="I37" s="294"/>
      <c r="J37" s="293"/>
      <c r="K37" s="294"/>
      <c r="L37" s="293"/>
      <c r="M37" s="294"/>
      <c r="N37" s="293"/>
      <c r="O37" s="294"/>
      <c r="P37" s="293"/>
      <c r="Q37" s="294"/>
      <c r="R37" s="293"/>
      <c r="S37" s="294"/>
      <c r="T37" s="293"/>
      <c r="U37" s="294"/>
      <c r="V37" s="293"/>
      <c r="W37" s="294"/>
      <c r="X37" s="169">
        <f t="shared" si="0"/>
        <v>0</v>
      </c>
      <c r="Y37" s="169">
        <f t="shared" si="0"/>
        <v>0</v>
      </c>
      <c r="Z37" s="169">
        <f t="shared" si="1"/>
        <v>0</v>
      </c>
    </row>
    <row r="38" spans="1:26" s="74" customFormat="1" ht="24.95" customHeight="1" x14ac:dyDescent="0.15">
      <c r="A38" s="299" t="s">
        <v>416</v>
      </c>
      <c r="B38" s="293"/>
      <c r="C38" s="294"/>
      <c r="D38" s="293"/>
      <c r="E38" s="294"/>
      <c r="F38" s="293"/>
      <c r="G38" s="294"/>
      <c r="H38" s="293"/>
      <c r="I38" s="294"/>
      <c r="J38" s="293"/>
      <c r="K38" s="294"/>
      <c r="L38" s="293"/>
      <c r="M38" s="294"/>
      <c r="N38" s="293"/>
      <c r="O38" s="294"/>
      <c r="P38" s="293"/>
      <c r="Q38" s="294"/>
      <c r="R38" s="293"/>
      <c r="S38" s="294"/>
      <c r="T38" s="293"/>
      <c r="U38" s="294"/>
      <c r="V38" s="293"/>
      <c r="W38" s="294"/>
      <c r="X38" s="169">
        <f t="shared" si="0"/>
        <v>0</v>
      </c>
      <c r="Y38" s="169">
        <f t="shared" si="0"/>
        <v>0</v>
      </c>
      <c r="Z38" s="169">
        <f t="shared" si="1"/>
        <v>0</v>
      </c>
    </row>
    <row r="39" spans="1:26" s="74" customFormat="1" ht="24.95" customHeight="1" x14ac:dyDescent="0.15">
      <c r="A39" s="299" t="s">
        <v>417</v>
      </c>
      <c r="B39" s="293"/>
      <c r="C39" s="294"/>
      <c r="D39" s="293"/>
      <c r="E39" s="294"/>
      <c r="F39" s="293"/>
      <c r="G39" s="294"/>
      <c r="H39" s="293"/>
      <c r="I39" s="294"/>
      <c r="J39" s="293"/>
      <c r="K39" s="294"/>
      <c r="L39" s="293"/>
      <c r="M39" s="294"/>
      <c r="N39" s="293"/>
      <c r="O39" s="294"/>
      <c r="P39" s="293"/>
      <c r="Q39" s="294"/>
      <c r="R39" s="293"/>
      <c r="S39" s="294"/>
      <c r="T39" s="293"/>
      <c r="U39" s="294"/>
      <c r="V39" s="293"/>
      <c r="W39" s="294"/>
      <c r="X39" s="169">
        <f t="shared" si="0"/>
        <v>0</v>
      </c>
      <c r="Y39" s="169">
        <f t="shared" si="0"/>
        <v>0</v>
      </c>
      <c r="Z39" s="169">
        <f t="shared" si="1"/>
        <v>0</v>
      </c>
    </row>
    <row r="40" spans="1:26" s="74" customFormat="1" ht="24.95" customHeight="1" x14ac:dyDescent="0.15">
      <c r="A40" s="299" t="s">
        <v>69</v>
      </c>
      <c r="B40" s="293"/>
      <c r="C40" s="294"/>
      <c r="D40" s="293"/>
      <c r="E40" s="294"/>
      <c r="F40" s="293"/>
      <c r="G40" s="294"/>
      <c r="H40" s="293"/>
      <c r="I40" s="294"/>
      <c r="J40" s="293"/>
      <c r="K40" s="294"/>
      <c r="L40" s="293"/>
      <c r="M40" s="294"/>
      <c r="N40" s="293"/>
      <c r="O40" s="294"/>
      <c r="P40" s="293"/>
      <c r="Q40" s="294"/>
      <c r="R40" s="293"/>
      <c r="S40" s="294"/>
      <c r="T40" s="293"/>
      <c r="U40" s="294"/>
      <c r="V40" s="293"/>
      <c r="W40" s="294"/>
      <c r="X40" s="169">
        <f t="shared" si="0"/>
        <v>0</v>
      </c>
      <c r="Y40" s="169">
        <f t="shared" si="0"/>
        <v>0</v>
      </c>
      <c r="Z40" s="169">
        <f t="shared" si="1"/>
        <v>0</v>
      </c>
    </row>
    <row r="41" spans="1:26" s="74" customFormat="1" ht="24.95" customHeight="1" x14ac:dyDescent="0.15">
      <c r="A41" s="299" t="s">
        <v>70</v>
      </c>
      <c r="B41" s="293"/>
      <c r="C41" s="294"/>
      <c r="D41" s="293"/>
      <c r="E41" s="294"/>
      <c r="F41" s="293"/>
      <c r="G41" s="294"/>
      <c r="H41" s="293"/>
      <c r="I41" s="294"/>
      <c r="J41" s="293"/>
      <c r="K41" s="294"/>
      <c r="L41" s="293"/>
      <c r="M41" s="294"/>
      <c r="N41" s="293"/>
      <c r="O41" s="294"/>
      <c r="P41" s="293"/>
      <c r="Q41" s="294"/>
      <c r="R41" s="293"/>
      <c r="S41" s="294"/>
      <c r="T41" s="293"/>
      <c r="U41" s="294"/>
      <c r="V41" s="293"/>
      <c r="W41" s="294"/>
      <c r="X41" s="169">
        <f t="shared" si="0"/>
        <v>0</v>
      </c>
      <c r="Y41" s="169">
        <f t="shared" si="0"/>
        <v>0</v>
      </c>
      <c r="Z41" s="169">
        <f t="shared" si="1"/>
        <v>0</v>
      </c>
    </row>
    <row r="42" spans="1:26" s="74" customFormat="1" ht="24.95" customHeight="1" x14ac:dyDescent="0.15">
      <c r="A42" s="299" t="s">
        <v>71</v>
      </c>
      <c r="B42" s="293"/>
      <c r="C42" s="294"/>
      <c r="D42" s="293"/>
      <c r="E42" s="294"/>
      <c r="F42" s="293"/>
      <c r="G42" s="294"/>
      <c r="H42" s="293"/>
      <c r="I42" s="294"/>
      <c r="J42" s="293"/>
      <c r="K42" s="294"/>
      <c r="L42" s="293"/>
      <c r="M42" s="294"/>
      <c r="N42" s="293"/>
      <c r="O42" s="294"/>
      <c r="P42" s="293"/>
      <c r="Q42" s="294"/>
      <c r="R42" s="293"/>
      <c r="S42" s="294"/>
      <c r="T42" s="293"/>
      <c r="U42" s="294"/>
      <c r="V42" s="293"/>
      <c r="W42" s="294"/>
      <c r="X42" s="169">
        <f t="shared" si="0"/>
        <v>0</v>
      </c>
      <c r="Y42" s="169">
        <f t="shared" si="0"/>
        <v>0</v>
      </c>
      <c r="Z42" s="169">
        <f t="shared" si="1"/>
        <v>0</v>
      </c>
    </row>
    <row r="43" spans="1:26" s="74" customFormat="1" ht="24.95" customHeight="1" x14ac:dyDescent="0.15">
      <c r="A43" s="299" t="s">
        <v>72</v>
      </c>
      <c r="B43" s="293"/>
      <c r="C43" s="294"/>
      <c r="D43" s="293"/>
      <c r="E43" s="294"/>
      <c r="F43" s="293"/>
      <c r="G43" s="294"/>
      <c r="H43" s="293"/>
      <c r="I43" s="294"/>
      <c r="J43" s="293"/>
      <c r="K43" s="294"/>
      <c r="L43" s="293"/>
      <c r="M43" s="294"/>
      <c r="N43" s="293"/>
      <c r="O43" s="294"/>
      <c r="P43" s="293"/>
      <c r="Q43" s="294"/>
      <c r="R43" s="293"/>
      <c r="S43" s="294"/>
      <c r="T43" s="293"/>
      <c r="U43" s="294"/>
      <c r="V43" s="293"/>
      <c r="W43" s="294"/>
      <c r="X43" s="169">
        <f t="shared" si="0"/>
        <v>0</v>
      </c>
      <c r="Y43" s="169">
        <f t="shared" si="0"/>
        <v>0</v>
      </c>
      <c r="Z43" s="169">
        <f t="shared" si="1"/>
        <v>0</v>
      </c>
    </row>
    <row r="44" spans="1:26" s="74" customFormat="1" ht="24.95" customHeight="1" x14ac:dyDescent="0.15">
      <c r="A44" s="299" t="s">
        <v>73</v>
      </c>
      <c r="B44" s="293"/>
      <c r="C44" s="294"/>
      <c r="D44" s="293"/>
      <c r="E44" s="294"/>
      <c r="F44" s="293"/>
      <c r="G44" s="294"/>
      <c r="H44" s="293"/>
      <c r="I44" s="294"/>
      <c r="J44" s="293"/>
      <c r="K44" s="294"/>
      <c r="L44" s="293"/>
      <c r="M44" s="294"/>
      <c r="N44" s="293"/>
      <c r="O44" s="294"/>
      <c r="P44" s="293"/>
      <c r="Q44" s="294"/>
      <c r="R44" s="293"/>
      <c r="S44" s="294"/>
      <c r="T44" s="293"/>
      <c r="U44" s="294"/>
      <c r="V44" s="293"/>
      <c r="W44" s="294"/>
      <c r="X44" s="169">
        <f t="shared" si="0"/>
        <v>0</v>
      </c>
      <c r="Y44" s="169">
        <f t="shared" si="0"/>
        <v>0</v>
      </c>
      <c r="Z44" s="169">
        <f t="shared" si="1"/>
        <v>0</v>
      </c>
    </row>
    <row r="45" spans="1:26" s="74" customFormat="1" ht="24.95" customHeight="1" x14ac:dyDescent="0.15">
      <c r="A45" s="299" t="s">
        <v>418</v>
      </c>
      <c r="B45" s="293"/>
      <c r="C45" s="294"/>
      <c r="D45" s="293"/>
      <c r="E45" s="294"/>
      <c r="F45" s="293"/>
      <c r="G45" s="294"/>
      <c r="H45" s="293"/>
      <c r="I45" s="294"/>
      <c r="J45" s="293"/>
      <c r="K45" s="294"/>
      <c r="L45" s="293"/>
      <c r="M45" s="294"/>
      <c r="N45" s="293"/>
      <c r="O45" s="294"/>
      <c r="P45" s="293"/>
      <c r="Q45" s="294"/>
      <c r="R45" s="293"/>
      <c r="S45" s="294"/>
      <c r="T45" s="293"/>
      <c r="U45" s="294"/>
      <c r="V45" s="293"/>
      <c r="W45" s="294"/>
      <c r="X45" s="169">
        <f t="shared" si="0"/>
        <v>0</v>
      </c>
      <c r="Y45" s="169">
        <f t="shared" si="0"/>
        <v>0</v>
      </c>
      <c r="Z45" s="169">
        <f t="shared" si="1"/>
        <v>0</v>
      </c>
    </row>
    <row r="46" spans="1:26" s="74" customFormat="1" ht="24.95" customHeight="1" x14ac:dyDescent="0.15">
      <c r="A46" s="299" t="s">
        <v>74</v>
      </c>
      <c r="B46" s="293"/>
      <c r="C46" s="294"/>
      <c r="D46" s="293"/>
      <c r="E46" s="294"/>
      <c r="F46" s="293"/>
      <c r="G46" s="294"/>
      <c r="H46" s="293"/>
      <c r="I46" s="294"/>
      <c r="J46" s="293"/>
      <c r="K46" s="294"/>
      <c r="L46" s="293"/>
      <c r="M46" s="294"/>
      <c r="N46" s="293"/>
      <c r="O46" s="294"/>
      <c r="P46" s="293"/>
      <c r="Q46" s="294"/>
      <c r="R46" s="293"/>
      <c r="S46" s="294"/>
      <c r="T46" s="293"/>
      <c r="U46" s="294"/>
      <c r="V46" s="293"/>
      <c r="W46" s="294"/>
      <c r="X46" s="169">
        <f t="shared" si="0"/>
        <v>0</v>
      </c>
      <c r="Y46" s="169">
        <f t="shared" si="0"/>
        <v>0</v>
      </c>
      <c r="Z46" s="169">
        <f t="shared" si="1"/>
        <v>0</v>
      </c>
    </row>
    <row r="47" spans="1:26" s="74" customFormat="1" ht="24.95" customHeight="1" x14ac:dyDescent="0.15">
      <c r="A47" s="299" t="s">
        <v>75</v>
      </c>
      <c r="B47" s="295"/>
      <c r="C47" s="296"/>
      <c r="D47" s="295"/>
      <c r="E47" s="296"/>
      <c r="F47" s="295"/>
      <c r="G47" s="296"/>
      <c r="H47" s="295"/>
      <c r="I47" s="296"/>
      <c r="J47" s="295"/>
      <c r="K47" s="296"/>
      <c r="L47" s="295"/>
      <c r="M47" s="296"/>
      <c r="N47" s="295"/>
      <c r="O47" s="296"/>
      <c r="P47" s="295"/>
      <c r="Q47" s="296"/>
      <c r="R47" s="295"/>
      <c r="S47" s="296"/>
      <c r="T47" s="295"/>
      <c r="U47" s="296"/>
      <c r="V47" s="295"/>
      <c r="W47" s="296"/>
      <c r="X47" s="170">
        <f t="shared" si="0"/>
        <v>0</v>
      </c>
      <c r="Y47" s="170">
        <f t="shared" si="0"/>
        <v>0</v>
      </c>
      <c r="Z47" s="170">
        <f t="shared" si="1"/>
        <v>0</v>
      </c>
    </row>
    <row r="48" spans="1:26" s="74" customFormat="1" ht="15" customHeight="1" x14ac:dyDescent="0.15">
      <c r="A48" s="164" t="s">
        <v>76</v>
      </c>
      <c r="B48" s="216">
        <f>SUM(B4:B47)</f>
        <v>0</v>
      </c>
      <c r="C48" s="224">
        <f>SUM(C4:C47)</f>
        <v>0</v>
      </c>
      <c r="D48" s="216">
        <f>SUM(D4:D47)</f>
        <v>0</v>
      </c>
      <c r="E48" s="224">
        <f t="shared" ref="E48:W48" si="2">SUM(E4:E47)</f>
        <v>0</v>
      </c>
      <c r="F48" s="216">
        <f>SUM(F4:F47)</f>
        <v>0</v>
      </c>
      <c r="G48" s="224">
        <f t="shared" si="2"/>
        <v>0</v>
      </c>
      <c r="H48" s="216">
        <f>SUM(H4:H47)</f>
        <v>0</v>
      </c>
      <c r="I48" s="224">
        <f t="shared" si="2"/>
        <v>0</v>
      </c>
      <c r="J48" s="216">
        <f>SUM(J4:J47)</f>
        <v>0</v>
      </c>
      <c r="K48" s="224">
        <f t="shared" si="2"/>
        <v>0</v>
      </c>
      <c r="L48" s="216">
        <f>SUM(L4:L47)</f>
        <v>0</v>
      </c>
      <c r="M48" s="224">
        <f t="shared" si="2"/>
        <v>0</v>
      </c>
      <c r="N48" s="216">
        <f>SUM(N4:N47)</f>
        <v>0</v>
      </c>
      <c r="O48" s="224">
        <f t="shared" si="2"/>
        <v>0</v>
      </c>
      <c r="P48" s="216">
        <f>SUM(P4:P47)</f>
        <v>0</v>
      </c>
      <c r="Q48" s="224">
        <f t="shared" si="2"/>
        <v>0</v>
      </c>
      <c r="R48" s="216">
        <f>SUM(R4:R47)</f>
        <v>0</v>
      </c>
      <c r="S48" s="224">
        <f t="shared" si="2"/>
        <v>0</v>
      </c>
      <c r="T48" s="216">
        <f>SUM(T4:T47)</f>
        <v>0</v>
      </c>
      <c r="U48" s="224">
        <f t="shared" si="2"/>
        <v>1</v>
      </c>
      <c r="V48" s="216">
        <f>SUM(V4:V47)</f>
        <v>0</v>
      </c>
      <c r="W48" s="224">
        <f t="shared" si="2"/>
        <v>0</v>
      </c>
      <c r="X48" s="216">
        <f>SUM(X4:X47)</f>
        <v>0</v>
      </c>
      <c r="Y48" s="216">
        <f>SUM(Y4:Y47)</f>
        <v>1</v>
      </c>
      <c r="Z48" s="224">
        <f>SUM(Z4:Z47)</f>
        <v>1</v>
      </c>
    </row>
    <row r="49" spans="1:26" s="74" customFormat="1" ht="9.9499999999999993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46"/>
      <c r="Y49" s="57"/>
      <c r="Z49" s="75"/>
    </row>
    <row r="50" spans="1:26" s="77" customFormat="1" ht="13.35" customHeight="1" x14ac:dyDescent="0.3">
      <c r="A50" s="49" t="s">
        <v>80</v>
      </c>
      <c r="B50" s="309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50"/>
      <c r="Y50" s="50"/>
      <c r="Z50" s="76"/>
    </row>
    <row r="51" spans="1:26" s="77" customFormat="1" ht="13.35" customHeight="1" x14ac:dyDescent="0.3">
      <c r="A51" s="49" t="s">
        <v>539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50"/>
      <c r="Y51" s="50"/>
      <c r="Z51" s="76"/>
    </row>
    <row r="52" spans="1:26" s="77" customFormat="1" ht="13.35" customHeight="1" x14ac:dyDescent="0.3">
      <c r="A52" s="51" t="s">
        <v>534</v>
      </c>
      <c r="B52" s="51"/>
      <c r="C52" s="51"/>
      <c r="D52" s="51"/>
      <c r="E52" s="51"/>
      <c r="F52" s="51"/>
      <c r="G52" s="51"/>
      <c r="H52" s="50"/>
      <c r="I52" s="50"/>
      <c r="J52" s="50"/>
      <c r="K52" s="50"/>
      <c r="L52" s="50"/>
      <c r="M52" s="50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50"/>
      <c r="Y52" s="50"/>
      <c r="Z52" s="76"/>
    </row>
    <row r="53" spans="1:26" s="77" customFormat="1" ht="13.35" customHeight="1" x14ac:dyDescent="0.3">
      <c r="A53" s="51" t="s">
        <v>81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50"/>
      <c r="Y53" s="50"/>
      <c r="Z53" s="76"/>
    </row>
    <row r="54" spans="1:26" s="77" customFormat="1" ht="26.45" customHeight="1" x14ac:dyDescent="0.3">
      <c r="A54" s="445" t="s">
        <v>420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50"/>
      <c r="Y54" s="50"/>
      <c r="Z54" s="76"/>
    </row>
    <row r="55" spans="1:26" s="77" customFormat="1" ht="12" customHeight="1" x14ac:dyDescent="0.3">
      <c r="A55" s="51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50"/>
      <c r="Y55" s="50"/>
      <c r="Z55" s="76"/>
    </row>
    <row r="56" spans="1:26" x14ac:dyDescent="0.3">
      <c r="A56" s="53"/>
      <c r="X56" s="45"/>
      <c r="Y56" s="45"/>
    </row>
    <row r="57" spans="1:26" x14ac:dyDescent="0.3">
      <c r="A57" s="53"/>
      <c r="X57" s="45"/>
      <c r="Y57" s="45"/>
    </row>
    <row r="58" spans="1:26" x14ac:dyDescent="0.3">
      <c r="A58" s="53"/>
      <c r="X58" s="45"/>
      <c r="Y58" s="45"/>
    </row>
    <row r="59" spans="1:26" x14ac:dyDescent="0.3">
      <c r="A59" s="53"/>
      <c r="X59" s="45"/>
      <c r="Y59" s="45"/>
    </row>
    <row r="60" spans="1:26" x14ac:dyDescent="0.3">
      <c r="A60" s="53"/>
      <c r="X60" s="45"/>
      <c r="Y60" s="45"/>
    </row>
    <row r="61" spans="1:26" x14ac:dyDescent="0.3">
      <c r="A61" s="53"/>
      <c r="X61" s="45"/>
      <c r="Y61" s="45"/>
    </row>
    <row r="62" spans="1:26" x14ac:dyDescent="0.3">
      <c r="A62" s="53"/>
      <c r="X62" s="45"/>
      <c r="Y62" s="45"/>
    </row>
    <row r="63" spans="1:26" x14ac:dyDescent="0.3">
      <c r="A63" s="53"/>
    </row>
    <row r="64" spans="1:26" x14ac:dyDescent="0.3">
      <c r="A64" s="53"/>
    </row>
  </sheetData>
  <sheetProtection algorithmName="SHA-512" hashValue="vAht4ihAy9wnBkQ7Cq0UgoXeySKxpXRzold2nor4waZwqjKqDcykkjXGPz7RAYQiWFjAsh+dE54HFicpettiVA==" saltValue="icSe/jiE7Jfb90bbpCM48w==" spinCount="100000" sheet="1"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F64"/>
  <sheetViews>
    <sheetView showGridLines="0" zoomScale="90" zoomScaleNormal="90" workbookViewId="0">
      <pane xSplit="1" ySplit="3" topLeftCell="I4" activePane="bottomRight" state="frozen"/>
      <selection activeCell="F8" sqref="F8"/>
      <selection pane="topRight" activeCell="F8" sqref="F8"/>
      <selection pane="bottomLeft" activeCell="F8" sqref="F8"/>
      <selection pane="bottomRight" activeCell="J22" sqref="J22"/>
    </sheetView>
  </sheetViews>
  <sheetFormatPr defaultColWidth="9.140625" defaultRowHeight="15" x14ac:dyDescent="0.3"/>
  <cols>
    <col min="1" max="1" width="30.7109375" style="78" customWidth="1"/>
    <col min="2" max="29" width="8.7109375" style="78" customWidth="1"/>
    <col min="30" max="31" width="8.7109375" style="53" customWidth="1"/>
    <col min="32" max="32" width="8.7109375" style="78" customWidth="1"/>
    <col min="33" max="16384" width="9.140625" style="78"/>
  </cols>
  <sheetData>
    <row r="1" spans="1:32" s="79" customFormat="1" ht="30" customHeight="1" x14ac:dyDescent="0.2">
      <c r="A1" s="460" t="s">
        <v>160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</row>
    <row r="2" spans="1:32" s="75" customFormat="1" ht="39.950000000000003" customHeight="1" x14ac:dyDescent="0.15">
      <c r="A2" s="448" t="s">
        <v>151</v>
      </c>
      <c r="B2" s="448" t="s">
        <v>152</v>
      </c>
      <c r="C2" s="448"/>
      <c r="D2" s="448" t="s">
        <v>161</v>
      </c>
      <c r="E2" s="448"/>
      <c r="F2" s="448" t="s">
        <v>162</v>
      </c>
      <c r="G2" s="448"/>
      <c r="H2" s="448" t="s">
        <v>163</v>
      </c>
      <c r="I2" s="448"/>
      <c r="J2" s="448" t="s">
        <v>155</v>
      </c>
      <c r="K2" s="448"/>
      <c r="L2" s="448" t="s">
        <v>164</v>
      </c>
      <c r="M2" s="448"/>
      <c r="N2" s="448" t="s">
        <v>165</v>
      </c>
      <c r="O2" s="448"/>
      <c r="P2" s="448" t="s">
        <v>166</v>
      </c>
      <c r="Q2" s="448"/>
      <c r="R2" s="448" t="s">
        <v>167</v>
      </c>
      <c r="S2" s="448"/>
      <c r="T2" s="448" t="s">
        <v>168</v>
      </c>
      <c r="U2" s="448"/>
      <c r="V2" s="448" t="s">
        <v>169</v>
      </c>
      <c r="W2" s="448"/>
      <c r="X2" s="448" t="s">
        <v>484</v>
      </c>
      <c r="Y2" s="448"/>
      <c r="Z2" s="448" t="s">
        <v>399</v>
      </c>
      <c r="AA2" s="448"/>
      <c r="AB2" s="448" t="s">
        <v>170</v>
      </c>
      <c r="AC2" s="448"/>
      <c r="AD2" s="448" t="s">
        <v>40</v>
      </c>
      <c r="AE2" s="448"/>
      <c r="AF2" s="448" t="s">
        <v>76</v>
      </c>
    </row>
    <row r="3" spans="1:32" s="75" customFormat="1" ht="15" customHeight="1" x14ac:dyDescent="0.15">
      <c r="A3" s="448"/>
      <c r="B3" s="56" t="s">
        <v>41</v>
      </c>
      <c r="C3" s="56" t="s">
        <v>42</v>
      </c>
      <c r="D3" s="56" t="s">
        <v>41</v>
      </c>
      <c r="E3" s="56" t="s">
        <v>42</v>
      </c>
      <c r="F3" s="56" t="s">
        <v>41</v>
      </c>
      <c r="G3" s="56" t="s">
        <v>42</v>
      </c>
      <c r="H3" s="56" t="s">
        <v>41</v>
      </c>
      <c r="I3" s="56" t="s">
        <v>42</v>
      </c>
      <c r="J3" s="56" t="s">
        <v>41</v>
      </c>
      <c r="K3" s="56" t="s">
        <v>42</v>
      </c>
      <c r="L3" s="56" t="s">
        <v>41</v>
      </c>
      <c r="M3" s="56" t="s">
        <v>42</v>
      </c>
      <c r="N3" s="56" t="s">
        <v>41</v>
      </c>
      <c r="O3" s="56" t="s">
        <v>42</v>
      </c>
      <c r="P3" s="56" t="s">
        <v>41</v>
      </c>
      <c r="Q3" s="56" t="s">
        <v>42</v>
      </c>
      <c r="R3" s="56" t="s">
        <v>41</v>
      </c>
      <c r="S3" s="56" t="s">
        <v>42</v>
      </c>
      <c r="T3" s="56" t="s">
        <v>41</v>
      </c>
      <c r="U3" s="56" t="s">
        <v>42</v>
      </c>
      <c r="V3" s="56" t="s">
        <v>41</v>
      </c>
      <c r="W3" s="56" t="s">
        <v>42</v>
      </c>
      <c r="X3" s="56" t="s">
        <v>41</v>
      </c>
      <c r="Y3" s="56" t="s">
        <v>42</v>
      </c>
      <c r="Z3" s="56" t="s">
        <v>41</v>
      </c>
      <c r="AA3" s="56" t="s">
        <v>42</v>
      </c>
      <c r="AB3" s="56" t="s">
        <v>41</v>
      </c>
      <c r="AC3" s="56" t="s">
        <v>42</v>
      </c>
      <c r="AD3" s="56" t="s">
        <v>41</v>
      </c>
      <c r="AE3" s="56" t="s">
        <v>42</v>
      </c>
      <c r="AF3" s="448"/>
    </row>
    <row r="4" spans="1:32" s="75" customFormat="1" ht="24.95" customHeight="1" x14ac:dyDescent="0.15">
      <c r="A4" s="299" t="s">
        <v>43</v>
      </c>
      <c r="B4" s="246"/>
      <c r="C4" s="285"/>
      <c r="D4" s="246"/>
      <c r="E4" s="285"/>
      <c r="F4" s="246"/>
      <c r="G4" s="285"/>
      <c r="H4" s="246"/>
      <c r="I4" s="285"/>
      <c r="J4" s="246"/>
      <c r="K4" s="285"/>
      <c r="L4" s="246"/>
      <c r="M4" s="285"/>
      <c r="N4" s="246"/>
      <c r="O4" s="285"/>
      <c r="P4" s="246"/>
      <c r="Q4" s="285"/>
      <c r="R4" s="246"/>
      <c r="S4" s="285"/>
      <c r="T4" s="246"/>
      <c r="U4" s="285"/>
      <c r="V4" s="246"/>
      <c r="W4" s="285"/>
      <c r="X4" s="246"/>
      <c r="Y4" s="285"/>
      <c r="Z4" s="246"/>
      <c r="AA4" s="285"/>
      <c r="AB4" s="246"/>
      <c r="AC4" s="285"/>
      <c r="AD4" s="171">
        <f>B4+D4+F4+H4+J4+L4+N4+P4+R4+T4+V4+X4+Z4+AB4</f>
        <v>0</v>
      </c>
      <c r="AE4" s="171">
        <f>C4+E4+G4+I4+K4+M4+O4+Q4+S4+U4+W4+Y4+AA4+AC4</f>
        <v>0</v>
      </c>
      <c r="AF4" s="171">
        <f>AD4+AE4</f>
        <v>0</v>
      </c>
    </row>
    <row r="5" spans="1:32" s="75" customFormat="1" ht="24.95" customHeight="1" x14ac:dyDescent="0.15">
      <c r="A5" s="299" t="s">
        <v>407</v>
      </c>
      <c r="B5" s="248"/>
      <c r="C5" s="286"/>
      <c r="D5" s="248"/>
      <c r="E5" s="286"/>
      <c r="F5" s="248"/>
      <c r="G5" s="286"/>
      <c r="H5" s="248"/>
      <c r="I5" s="286"/>
      <c r="J5" s="248"/>
      <c r="K5" s="286"/>
      <c r="L5" s="248"/>
      <c r="M5" s="286"/>
      <c r="N5" s="248"/>
      <c r="O5" s="286"/>
      <c r="P5" s="248"/>
      <c r="Q5" s="286"/>
      <c r="R5" s="248"/>
      <c r="S5" s="286"/>
      <c r="T5" s="248"/>
      <c r="U5" s="286"/>
      <c r="V5" s="248"/>
      <c r="W5" s="286"/>
      <c r="X5" s="248"/>
      <c r="Y5" s="286"/>
      <c r="Z5" s="248"/>
      <c r="AA5" s="286"/>
      <c r="AB5" s="248"/>
      <c r="AC5" s="286"/>
      <c r="AD5" s="173">
        <f t="shared" ref="AD5:AE47" si="0">B5+D5+F5+H5+J5+L5+N5+P5+R5+T5+V5+X5+Z5+AB5</f>
        <v>0</v>
      </c>
      <c r="AE5" s="173">
        <f t="shared" si="0"/>
        <v>0</v>
      </c>
      <c r="AF5" s="173">
        <f t="shared" ref="AF5:AF47" si="1">AD5+AE5</f>
        <v>0</v>
      </c>
    </row>
    <row r="6" spans="1:32" s="75" customFormat="1" ht="24.95" customHeight="1" x14ac:dyDescent="0.15">
      <c r="A6" s="299" t="s">
        <v>408</v>
      </c>
      <c r="B6" s="248"/>
      <c r="C6" s="286"/>
      <c r="D6" s="248"/>
      <c r="E6" s="286"/>
      <c r="F6" s="248"/>
      <c r="G6" s="286"/>
      <c r="H6" s="248"/>
      <c r="I6" s="286"/>
      <c r="J6" s="248"/>
      <c r="K6" s="286"/>
      <c r="L6" s="248"/>
      <c r="M6" s="286"/>
      <c r="N6" s="248"/>
      <c r="O6" s="286"/>
      <c r="P6" s="248"/>
      <c r="Q6" s="286"/>
      <c r="R6" s="248"/>
      <c r="S6" s="286"/>
      <c r="T6" s="248"/>
      <c r="U6" s="286"/>
      <c r="V6" s="248"/>
      <c r="W6" s="286"/>
      <c r="X6" s="248"/>
      <c r="Y6" s="286"/>
      <c r="Z6" s="248"/>
      <c r="AA6" s="286"/>
      <c r="AB6" s="248"/>
      <c r="AC6" s="286"/>
      <c r="AD6" s="173">
        <f t="shared" si="0"/>
        <v>0</v>
      </c>
      <c r="AE6" s="173">
        <f t="shared" si="0"/>
        <v>0</v>
      </c>
      <c r="AF6" s="173">
        <f t="shared" si="1"/>
        <v>0</v>
      </c>
    </row>
    <row r="7" spans="1:32" s="75" customFormat="1" ht="24.95" customHeight="1" x14ac:dyDescent="0.15">
      <c r="A7" s="299" t="s">
        <v>409</v>
      </c>
      <c r="B7" s="248"/>
      <c r="C7" s="286"/>
      <c r="D7" s="248"/>
      <c r="E7" s="286"/>
      <c r="F7" s="248"/>
      <c r="G7" s="286"/>
      <c r="H7" s="248"/>
      <c r="I7" s="286"/>
      <c r="J7" s="248"/>
      <c r="K7" s="286"/>
      <c r="L7" s="248"/>
      <c r="M7" s="286"/>
      <c r="N7" s="248"/>
      <c r="O7" s="286"/>
      <c r="P7" s="248"/>
      <c r="Q7" s="286"/>
      <c r="R7" s="248"/>
      <c r="S7" s="286"/>
      <c r="T7" s="248"/>
      <c r="U7" s="286"/>
      <c r="V7" s="248"/>
      <c r="W7" s="286"/>
      <c r="X7" s="248"/>
      <c r="Y7" s="286"/>
      <c r="Z7" s="248"/>
      <c r="AA7" s="286"/>
      <c r="AB7" s="248"/>
      <c r="AC7" s="286"/>
      <c r="AD7" s="173">
        <f t="shared" si="0"/>
        <v>0</v>
      </c>
      <c r="AE7" s="173">
        <f t="shared" si="0"/>
        <v>0</v>
      </c>
      <c r="AF7" s="173">
        <f t="shared" si="1"/>
        <v>0</v>
      </c>
    </row>
    <row r="8" spans="1:32" s="75" customFormat="1" ht="24.95" customHeight="1" x14ac:dyDescent="0.15">
      <c r="A8" s="299" t="s">
        <v>410</v>
      </c>
      <c r="B8" s="248"/>
      <c r="C8" s="286"/>
      <c r="D8" s="248"/>
      <c r="E8" s="286"/>
      <c r="F8" s="248"/>
      <c r="G8" s="286"/>
      <c r="H8" s="248"/>
      <c r="I8" s="286"/>
      <c r="J8" s="248"/>
      <c r="K8" s="286"/>
      <c r="L8" s="248"/>
      <c r="M8" s="286"/>
      <c r="N8" s="248"/>
      <c r="O8" s="286"/>
      <c r="P8" s="248"/>
      <c r="Q8" s="286"/>
      <c r="R8" s="248"/>
      <c r="S8" s="286"/>
      <c r="T8" s="248"/>
      <c r="U8" s="286"/>
      <c r="V8" s="248"/>
      <c r="W8" s="286"/>
      <c r="X8" s="248"/>
      <c r="Y8" s="286"/>
      <c r="Z8" s="248"/>
      <c r="AA8" s="286"/>
      <c r="AB8" s="248"/>
      <c r="AC8" s="286"/>
      <c r="AD8" s="173">
        <f t="shared" si="0"/>
        <v>0</v>
      </c>
      <c r="AE8" s="173">
        <f t="shared" si="0"/>
        <v>0</v>
      </c>
      <c r="AF8" s="173">
        <f t="shared" si="1"/>
        <v>0</v>
      </c>
    </row>
    <row r="9" spans="1:32" s="75" customFormat="1" ht="24.95" customHeight="1" x14ac:dyDescent="0.15">
      <c r="A9" s="299" t="s">
        <v>411</v>
      </c>
      <c r="B9" s="248"/>
      <c r="C9" s="286"/>
      <c r="D9" s="248"/>
      <c r="E9" s="286"/>
      <c r="F9" s="248"/>
      <c r="G9" s="286"/>
      <c r="H9" s="248"/>
      <c r="I9" s="286"/>
      <c r="J9" s="248"/>
      <c r="K9" s="286"/>
      <c r="L9" s="248"/>
      <c r="M9" s="286"/>
      <c r="N9" s="248"/>
      <c r="O9" s="286"/>
      <c r="P9" s="248"/>
      <c r="Q9" s="286"/>
      <c r="R9" s="248"/>
      <c r="S9" s="286"/>
      <c r="T9" s="248"/>
      <c r="U9" s="286"/>
      <c r="V9" s="248"/>
      <c r="W9" s="286"/>
      <c r="X9" s="248"/>
      <c r="Y9" s="286"/>
      <c r="Z9" s="248"/>
      <c r="AA9" s="286">
        <v>1</v>
      </c>
      <c r="AB9" s="248"/>
      <c r="AC9" s="286"/>
      <c r="AD9" s="173">
        <f t="shared" si="0"/>
        <v>0</v>
      </c>
      <c r="AE9" s="173">
        <f t="shared" si="0"/>
        <v>1</v>
      </c>
      <c r="AF9" s="173">
        <f t="shared" si="1"/>
        <v>1</v>
      </c>
    </row>
    <row r="10" spans="1:32" s="75" customFormat="1" ht="24.95" customHeight="1" x14ac:dyDescent="0.15">
      <c r="A10" s="299" t="s">
        <v>44</v>
      </c>
      <c r="B10" s="248"/>
      <c r="C10" s="286"/>
      <c r="D10" s="248"/>
      <c r="E10" s="286"/>
      <c r="F10" s="248"/>
      <c r="G10" s="286"/>
      <c r="H10" s="248"/>
      <c r="I10" s="286"/>
      <c r="J10" s="248"/>
      <c r="K10" s="286"/>
      <c r="L10" s="248"/>
      <c r="M10" s="286"/>
      <c r="N10" s="248"/>
      <c r="O10" s="286"/>
      <c r="P10" s="248"/>
      <c r="Q10" s="286"/>
      <c r="R10" s="248"/>
      <c r="S10" s="286"/>
      <c r="T10" s="248"/>
      <c r="U10" s="286"/>
      <c r="V10" s="248"/>
      <c r="W10" s="286"/>
      <c r="X10" s="248">
        <v>1</v>
      </c>
      <c r="Y10" s="286">
        <v>1</v>
      </c>
      <c r="Z10" s="248"/>
      <c r="AA10" s="286"/>
      <c r="AB10" s="248"/>
      <c r="AC10" s="286">
        <v>1</v>
      </c>
      <c r="AD10" s="173">
        <f t="shared" si="0"/>
        <v>1</v>
      </c>
      <c r="AE10" s="173">
        <f t="shared" si="0"/>
        <v>2</v>
      </c>
      <c r="AF10" s="173">
        <f t="shared" si="1"/>
        <v>3</v>
      </c>
    </row>
    <row r="11" spans="1:32" s="75" customFormat="1" ht="24.95" customHeight="1" x14ac:dyDescent="0.15">
      <c r="A11" s="299" t="s">
        <v>45</v>
      </c>
      <c r="B11" s="248"/>
      <c r="C11" s="286"/>
      <c r="D11" s="248"/>
      <c r="E11" s="286"/>
      <c r="F11" s="248"/>
      <c r="G11" s="286">
        <v>2</v>
      </c>
      <c r="H11" s="248"/>
      <c r="I11" s="286"/>
      <c r="J11" s="248"/>
      <c r="K11" s="286"/>
      <c r="L11" s="248"/>
      <c r="M11" s="286"/>
      <c r="N11" s="248"/>
      <c r="O11" s="286"/>
      <c r="P11" s="248"/>
      <c r="Q11" s="286"/>
      <c r="R11" s="248"/>
      <c r="S11" s="286"/>
      <c r="T11" s="248"/>
      <c r="U11" s="286"/>
      <c r="V11" s="248"/>
      <c r="W11" s="286"/>
      <c r="X11" s="248">
        <v>1</v>
      </c>
      <c r="Y11" s="286">
        <v>1</v>
      </c>
      <c r="Z11" s="248"/>
      <c r="AA11" s="286"/>
      <c r="AB11" s="248">
        <v>1</v>
      </c>
      <c r="AC11" s="286">
        <v>3</v>
      </c>
      <c r="AD11" s="173">
        <f t="shared" si="0"/>
        <v>2</v>
      </c>
      <c r="AE11" s="173">
        <f t="shared" si="0"/>
        <v>6</v>
      </c>
      <c r="AF11" s="173">
        <f t="shared" si="1"/>
        <v>8</v>
      </c>
    </row>
    <row r="12" spans="1:32" s="75" customFormat="1" ht="24.95" customHeight="1" x14ac:dyDescent="0.15">
      <c r="A12" s="299" t="s">
        <v>46</v>
      </c>
      <c r="B12" s="248"/>
      <c r="C12" s="286"/>
      <c r="D12" s="248"/>
      <c r="E12" s="286"/>
      <c r="F12" s="248"/>
      <c r="G12" s="286">
        <v>2</v>
      </c>
      <c r="H12" s="248"/>
      <c r="I12" s="286"/>
      <c r="J12" s="248"/>
      <c r="K12" s="286"/>
      <c r="L12" s="248"/>
      <c r="M12" s="286"/>
      <c r="N12" s="248"/>
      <c r="O12" s="286"/>
      <c r="P12" s="248">
        <v>2</v>
      </c>
      <c r="Q12" s="286"/>
      <c r="R12" s="248"/>
      <c r="S12" s="286"/>
      <c r="T12" s="248"/>
      <c r="U12" s="286"/>
      <c r="V12" s="248"/>
      <c r="W12" s="286"/>
      <c r="X12" s="248">
        <v>1</v>
      </c>
      <c r="Y12" s="286"/>
      <c r="Z12" s="248"/>
      <c r="AA12" s="286"/>
      <c r="AB12" s="248">
        <v>2</v>
      </c>
      <c r="AC12" s="286"/>
      <c r="AD12" s="173">
        <f t="shared" si="0"/>
        <v>5</v>
      </c>
      <c r="AE12" s="173">
        <f t="shared" si="0"/>
        <v>2</v>
      </c>
      <c r="AF12" s="173">
        <f t="shared" si="1"/>
        <v>7</v>
      </c>
    </row>
    <row r="13" spans="1:32" s="75" customFormat="1" ht="24.95" customHeight="1" x14ac:dyDescent="0.15">
      <c r="A13" s="299" t="s">
        <v>47</v>
      </c>
      <c r="B13" s="248"/>
      <c r="C13" s="286"/>
      <c r="D13" s="248"/>
      <c r="E13" s="286"/>
      <c r="F13" s="248"/>
      <c r="G13" s="286"/>
      <c r="H13" s="248"/>
      <c r="I13" s="286"/>
      <c r="J13" s="248"/>
      <c r="K13" s="286"/>
      <c r="L13" s="248"/>
      <c r="M13" s="286"/>
      <c r="N13" s="248"/>
      <c r="O13" s="286"/>
      <c r="P13" s="248"/>
      <c r="Q13" s="286"/>
      <c r="R13" s="248"/>
      <c r="S13" s="286"/>
      <c r="T13" s="248"/>
      <c r="U13" s="286"/>
      <c r="V13" s="248"/>
      <c r="W13" s="286"/>
      <c r="X13" s="248"/>
      <c r="Y13" s="286"/>
      <c r="Z13" s="248"/>
      <c r="AA13" s="286"/>
      <c r="AB13" s="248"/>
      <c r="AC13" s="286"/>
      <c r="AD13" s="173">
        <f t="shared" si="0"/>
        <v>0</v>
      </c>
      <c r="AE13" s="173">
        <f t="shared" si="0"/>
        <v>0</v>
      </c>
      <c r="AF13" s="173">
        <f t="shared" si="1"/>
        <v>0</v>
      </c>
    </row>
    <row r="14" spans="1:32" s="75" customFormat="1" ht="24.95" customHeight="1" x14ac:dyDescent="0.15">
      <c r="A14" s="299" t="s">
        <v>48</v>
      </c>
      <c r="B14" s="248"/>
      <c r="C14" s="286"/>
      <c r="D14" s="248"/>
      <c r="E14" s="286"/>
      <c r="F14" s="248"/>
      <c r="G14" s="286"/>
      <c r="H14" s="248"/>
      <c r="I14" s="286"/>
      <c r="J14" s="248"/>
      <c r="K14" s="286"/>
      <c r="L14" s="248"/>
      <c r="M14" s="286"/>
      <c r="N14" s="248"/>
      <c r="O14" s="286"/>
      <c r="P14" s="248"/>
      <c r="Q14" s="286"/>
      <c r="R14" s="248"/>
      <c r="S14" s="286"/>
      <c r="T14" s="248"/>
      <c r="U14" s="286"/>
      <c r="V14" s="248"/>
      <c r="W14" s="286"/>
      <c r="X14" s="248"/>
      <c r="Y14" s="286"/>
      <c r="Z14" s="248"/>
      <c r="AA14" s="286"/>
      <c r="AB14" s="248"/>
      <c r="AC14" s="286"/>
      <c r="AD14" s="173">
        <f t="shared" si="0"/>
        <v>0</v>
      </c>
      <c r="AE14" s="173">
        <f t="shared" si="0"/>
        <v>0</v>
      </c>
      <c r="AF14" s="173">
        <f t="shared" si="1"/>
        <v>0</v>
      </c>
    </row>
    <row r="15" spans="1:32" s="75" customFormat="1" ht="24.95" customHeight="1" x14ac:dyDescent="0.15">
      <c r="A15" s="299" t="s">
        <v>49</v>
      </c>
      <c r="B15" s="248"/>
      <c r="C15" s="286"/>
      <c r="D15" s="248"/>
      <c r="E15" s="286"/>
      <c r="F15" s="248"/>
      <c r="G15" s="286"/>
      <c r="H15" s="248"/>
      <c r="I15" s="286"/>
      <c r="J15" s="248"/>
      <c r="K15" s="286"/>
      <c r="L15" s="248"/>
      <c r="M15" s="286"/>
      <c r="N15" s="248"/>
      <c r="O15" s="286"/>
      <c r="P15" s="248"/>
      <c r="Q15" s="286"/>
      <c r="R15" s="248"/>
      <c r="S15" s="286"/>
      <c r="T15" s="248"/>
      <c r="U15" s="286"/>
      <c r="V15" s="248"/>
      <c r="W15" s="286"/>
      <c r="X15" s="248"/>
      <c r="Y15" s="286"/>
      <c r="Z15" s="248"/>
      <c r="AA15" s="286"/>
      <c r="AB15" s="248"/>
      <c r="AC15" s="286"/>
      <c r="AD15" s="173">
        <f t="shared" si="0"/>
        <v>0</v>
      </c>
      <c r="AE15" s="173">
        <f t="shared" si="0"/>
        <v>0</v>
      </c>
      <c r="AF15" s="173">
        <f t="shared" si="1"/>
        <v>0</v>
      </c>
    </row>
    <row r="16" spans="1:32" s="75" customFormat="1" ht="24.95" customHeight="1" x14ac:dyDescent="0.15">
      <c r="A16" s="299" t="s">
        <v>50</v>
      </c>
      <c r="B16" s="248"/>
      <c r="C16" s="286"/>
      <c r="D16" s="248"/>
      <c r="E16" s="286"/>
      <c r="F16" s="248"/>
      <c r="G16" s="286"/>
      <c r="H16" s="248"/>
      <c r="I16" s="286"/>
      <c r="J16" s="248"/>
      <c r="K16" s="286"/>
      <c r="L16" s="248"/>
      <c r="M16" s="286"/>
      <c r="N16" s="248"/>
      <c r="O16" s="286"/>
      <c r="P16" s="248"/>
      <c r="Q16" s="286"/>
      <c r="R16" s="248"/>
      <c r="S16" s="286"/>
      <c r="T16" s="248"/>
      <c r="U16" s="286"/>
      <c r="V16" s="248"/>
      <c r="W16" s="286"/>
      <c r="X16" s="248"/>
      <c r="Y16" s="286"/>
      <c r="Z16" s="248"/>
      <c r="AA16" s="286"/>
      <c r="AB16" s="248"/>
      <c r="AC16" s="286"/>
      <c r="AD16" s="173">
        <f t="shared" si="0"/>
        <v>0</v>
      </c>
      <c r="AE16" s="173">
        <f t="shared" si="0"/>
        <v>0</v>
      </c>
      <c r="AF16" s="173">
        <f t="shared" si="1"/>
        <v>0</v>
      </c>
    </row>
    <row r="17" spans="1:32" s="75" customFormat="1" ht="24.95" customHeight="1" x14ac:dyDescent="0.15">
      <c r="A17" s="299" t="s">
        <v>497</v>
      </c>
      <c r="B17" s="248"/>
      <c r="C17" s="286"/>
      <c r="D17" s="248"/>
      <c r="E17" s="286"/>
      <c r="F17" s="248"/>
      <c r="G17" s="286"/>
      <c r="H17" s="248"/>
      <c r="I17" s="286"/>
      <c r="J17" s="248"/>
      <c r="K17" s="286"/>
      <c r="L17" s="248"/>
      <c r="M17" s="286"/>
      <c r="N17" s="248"/>
      <c r="O17" s="286"/>
      <c r="P17" s="248"/>
      <c r="Q17" s="286"/>
      <c r="R17" s="248"/>
      <c r="S17" s="286"/>
      <c r="T17" s="248"/>
      <c r="U17" s="286"/>
      <c r="V17" s="248"/>
      <c r="W17" s="286"/>
      <c r="X17" s="248"/>
      <c r="Y17" s="286"/>
      <c r="Z17" s="248"/>
      <c r="AA17" s="286"/>
      <c r="AB17" s="248"/>
      <c r="AC17" s="286"/>
      <c r="AD17" s="173">
        <f t="shared" si="0"/>
        <v>0</v>
      </c>
      <c r="AE17" s="173">
        <f t="shared" si="0"/>
        <v>0</v>
      </c>
      <c r="AF17" s="173">
        <f t="shared" si="1"/>
        <v>0</v>
      </c>
    </row>
    <row r="18" spans="1:32" s="75" customFormat="1" ht="24.95" customHeight="1" x14ac:dyDescent="0.15">
      <c r="A18" s="299" t="s">
        <v>53</v>
      </c>
      <c r="B18" s="248"/>
      <c r="C18" s="286"/>
      <c r="D18" s="248"/>
      <c r="E18" s="286"/>
      <c r="F18" s="248"/>
      <c r="G18" s="286"/>
      <c r="H18" s="248"/>
      <c r="I18" s="286"/>
      <c r="J18" s="248"/>
      <c r="K18" s="286"/>
      <c r="L18" s="248"/>
      <c r="M18" s="286"/>
      <c r="N18" s="248"/>
      <c r="O18" s="286"/>
      <c r="P18" s="248"/>
      <c r="Q18" s="286"/>
      <c r="R18" s="248"/>
      <c r="S18" s="286"/>
      <c r="T18" s="248"/>
      <c r="U18" s="286"/>
      <c r="V18" s="248"/>
      <c r="W18" s="286"/>
      <c r="X18" s="248"/>
      <c r="Y18" s="286"/>
      <c r="Z18" s="248"/>
      <c r="AA18" s="286"/>
      <c r="AB18" s="248"/>
      <c r="AC18" s="286"/>
      <c r="AD18" s="173">
        <f t="shared" si="0"/>
        <v>0</v>
      </c>
      <c r="AE18" s="173">
        <f t="shared" si="0"/>
        <v>0</v>
      </c>
      <c r="AF18" s="173">
        <f t="shared" si="1"/>
        <v>0</v>
      </c>
    </row>
    <row r="19" spans="1:32" s="75" customFormat="1" ht="24.95" customHeight="1" x14ac:dyDescent="0.15">
      <c r="A19" s="299" t="s">
        <v>54</v>
      </c>
      <c r="B19" s="248"/>
      <c r="C19" s="286"/>
      <c r="D19" s="248"/>
      <c r="E19" s="286"/>
      <c r="F19" s="248"/>
      <c r="G19" s="286"/>
      <c r="H19" s="248"/>
      <c r="I19" s="286"/>
      <c r="J19" s="248"/>
      <c r="K19" s="286"/>
      <c r="L19" s="248"/>
      <c r="M19" s="286"/>
      <c r="N19" s="248"/>
      <c r="O19" s="286"/>
      <c r="P19" s="248"/>
      <c r="Q19" s="286"/>
      <c r="R19" s="248"/>
      <c r="S19" s="286"/>
      <c r="T19" s="248"/>
      <c r="U19" s="286"/>
      <c r="V19" s="248"/>
      <c r="W19" s="286"/>
      <c r="X19" s="248"/>
      <c r="Y19" s="286"/>
      <c r="Z19" s="248"/>
      <c r="AA19" s="286"/>
      <c r="AB19" s="248"/>
      <c r="AC19" s="286"/>
      <c r="AD19" s="173">
        <f t="shared" si="0"/>
        <v>0</v>
      </c>
      <c r="AE19" s="173">
        <f t="shared" si="0"/>
        <v>0</v>
      </c>
      <c r="AF19" s="173">
        <f t="shared" si="1"/>
        <v>0</v>
      </c>
    </row>
    <row r="20" spans="1:32" s="75" customFormat="1" ht="24.95" customHeight="1" x14ac:dyDescent="0.15">
      <c r="A20" s="299" t="s">
        <v>55</v>
      </c>
      <c r="B20" s="248"/>
      <c r="C20" s="286"/>
      <c r="D20" s="248"/>
      <c r="E20" s="286"/>
      <c r="F20" s="248"/>
      <c r="G20" s="286"/>
      <c r="H20" s="248"/>
      <c r="I20" s="286"/>
      <c r="J20" s="248"/>
      <c r="K20" s="286"/>
      <c r="L20" s="248"/>
      <c r="M20" s="286"/>
      <c r="N20" s="248"/>
      <c r="O20" s="286"/>
      <c r="P20" s="248"/>
      <c r="Q20" s="286"/>
      <c r="R20" s="248"/>
      <c r="S20" s="286"/>
      <c r="T20" s="248"/>
      <c r="U20" s="286"/>
      <c r="V20" s="248"/>
      <c r="W20" s="286"/>
      <c r="X20" s="248"/>
      <c r="Y20" s="286"/>
      <c r="Z20" s="248"/>
      <c r="AA20" s="286"/>
      <c r="AB20" s="248"/>
      <c r="AC20" s="286"/>
      <c r="AD20" s="173">
        <f t="shared" si="0"/>
        <v>0</v>
      </c>
      <c r="AE20" s="173">
        <f t="shared" si="0"/>
        <v>0</v>
      </c>
      <c r="AF20" s="173">
        <f t="shared" si="1"/>
        <v>0</v>
      </c>
    </row>
    <row r="21" spans="1:32" s="75" customFormat="1" ht="24.95" customHeight="1" x14ac:dyDescent="0.15">
      <c r="A21" s="299" t="s">
        <v>56</v>
      </c>
      <c r="B21" s="248"/>
      <c r="C21" s="286">
        <v>1</v>
      </c>
      <c r="D21" s="248">
        <v>3</v>
      </c>
      <c r="E21" s="286">
        <v>13</v>
      </c>
      <c r="F21" s="248">
        <v>1</v>
      </c>
      <c r="G21" s="286">
        <v>5</v>
      </c>
      <c r="H21" s="248"/>
      <c r="I21" s="286"/>
      <c r="J21" s="248"/>
      <c r="K21" s="286"/>
      <c r="L21" s="248"/>
      <c r="M21" s="286"/>
      <c r="N21" s="248"/>
      <c r="O21" s="286"/>
      <c r="P21" s="248"/>
      <c r="Q21" s="286">
        <v>1</v>
      </c>
      <c r="R21" s="248"/>
      <c r="S21" s="286"/>
      <c r="T21" s="248"/>
      <c r="U21" s="286"/>
      <c r="V21" s="248"/>
      <c r="W21" s="286"/>
      <c r="X21" s="248"/>
      <c r="Y21" s="286"/>
      <c r="Z21" s="248"/>
      <c r="AA21" s="286"/>
      <c r="AB21" s="248"/>
      <c r="AC21" s="286"/>
      <c r="AD21" s="173">
        <f t="shared" si="0"/>
        <v>4</v>
      </c>
      <c r="AE21" s="173">
        <f t="shared" si="0"/>
        <v>20</v>
      </c>
      <c r="AF21" s="173">
        <f t="shared" si="1"/>
        <v>24</v>
      </c>
    </row>
    <row r="22" spans="1:32" s="75" customFormat="1" ht="24.95" customHeight="1" x14ac:dyDescent="0.15">
      <c r="A22" s="299" t="s">
        <v>57</v>
      </c>
      <c r="B22" s="248"/>
      <c r="C22" s="286"/>
      <c r="D22" s="248"/>
      <c r="E22" s="286"/>
      <c r="F22" s="248"/>
      <c r="G22" s="286"/>
      <c r="H22" s="248"/>
      <c r="I22" s="286"/>
      <c r="J22" s="248"/>
      <c r="K22" s="286"/>
      <c r="L22" s="248"/>
      <c r="M22" s="286"/>
      <c r="N22" s="248"/>
      <c r="O22" s="286"/>
      <c r="P22" s="248"/>
      <c r="Q22" s="286"/>
      <c r="R22" s="248"/>
      <c r="S22" s="286"/>
      <c r="T22" s="248"/>
      <c r="U22" s="286"/>
      <c r="V22" s="248"/>
      <c r="W22" s="286"/>
      <c r="X22" s="248"/>
      <c r="Y22" s="286"/>
      <c r="Z22" s="248"/>
      <c r="AA22" s="286"/>
      <c r="AB22" s="248"/>
      <c r="AC22" s="286"/>
      <c r="AD22" s="173">
        <f t="shared" si="0"/>
        <v>0</v>
      </c>
      <c r="AE22" s="173">
        <f t="shared" si="0"/>
        <v>0</v>
      </c>
      <c r="AF22" s="173">
        <f t="shared" si="1"/>
        <v>0</v>
      </c>
    </row>
    <row r="23" spans="1:32" s="75" customFormat="1" ht="24.95" customHeight="1" x14ac:dyDescent="0.15">
      <c r="A23" s="299" t="s">
        <v>58</v>
      </c>
      <c r="B23" s="248"/>
      <c r="C23" s="286"/>
      <c r="D23" s="248"/>
      <c r="E23" s="286"/>
      <c r="F23" s="248"/>
      <c r="G23" s="286"/>
      <c r="H23" s="248"/>
      <c r="I23" s="286"/>
      <c r="J23" s="248"/>
      <c r="K23" s="286"/>
      <c r="L23" s="248"/>
      <c r="M23" s="286"/>
      <c r="N23" s="248"/>
      <c r="O23" s="286"/>
      <c r="P23" s="248"/>
      <c r="Q23" s="286"/>
      <c r="R23" s="248"/>
      <c r="S23" s="286"/>
      <c r="T23" s="248"/>
      <c r="U23" s="286"/>
      <c r="V23" s="248"/>
      <c r="W23" s="286"/>
      <c r="X23" s="248"/>
      <c r="Y23" s="286"/>
      <c r="Z23" s="248"/>
      <c r="AA23" s="286"/>
      <c r="AB23" s="248"/>
      <c r="AC23" s="286"/>
      <c r="AD23" s="173">
        <f t="shared" si="0"/>
        <v>0</v>
      </c>
      <c r="AE23" s="173">
        <f t="shared" si="0"/>
        <v>0</v>
      </c>
      <c r="AF23" s="173">
        <f t="shared" si="1"/>
        <v>0</v>
      </c>
    </row>
    <row r="24" spans="1:32" s="75" customFormat="1" ht="24.95" customHeight="1" x14ac:dyDescent="0.15">
      <c r="A24" s="299" t="s">
        <v>59</v>
      </c>
      <c r="B24" s="248"/>
      <c r="C24" s="286"/>
      <c r="D24" s="248"/>
      <c r="E24" s="286"/>
      <c r="F24" s="248"/>
      <c r="G24" s="286"/>
      <c r="H24" s="248"/>
      <c r="I24" s="286"/>
      <c r="J24" s="248"/>
      <c r="K24" s="286"/>
      <c r="L24" s="248"/>
      <c r="M24" s="286"/>
      <c r="N24" s="248"/>
      <c r="O24" s="286"/>
      <c r="P24" s="248"/>
      <c r="Q24" s="286"/>
      <c r="R24" s="248"/>
      <c r="S24" s="286"/>
      <c r="T24" s="248"/>
      <c r="U24" s="286"/>
      <c r="V24" s="248"/>
      <c r="W24" s="286"/>
      <c r="X24" s="248"/>
      <c r="Y24" s="286"/>
      <c r="Z24" s="248"/>
      <c r="AA24" s="286"/>
      <c r="AB24" s="248"/>
      <c r="AC24" s="286"/>
      <c r="AD24" s="173">
        <f t="shared" si="0"/>
        <v>0</v>
      </c>
      <c r="AE24" s="173">
        <f t="shared" si="0"/>
        <v>0</v>
      </c>
      <c r="AF24" s="173">
        <f t="shared" si="1"/>
        <v>0</v>
      </c>
    </row>
    <row r="25" spans="1:32" s="75" customFormat="1" ht="24.95" customHeight="1" x14ac:dyDescent="0.15">
      <c r="A25" s="299" t="s">
        <v>60</v>
      </c>
      <c r="B25" s="248"/>
      <c r="C25" s="286"/>
      <c r="D25" s="248"/>
      <c r="E25" s="286"/>
      <c r="F25" s="248"/>
      <c r="G25" s="286"/>
      <c r="H25" s="248"/>
      <c r="I25" s="286"/>
      <c r="J25" s="248"/>
      <c r="K25" s="286"/>
      <c r="L25" s="248"/>
      <c r="M25" s="286"/>
      <c r="N25" s="248"/>
      <c r="O25" s="286"/>
      <c r="P25" s="248"/>
      <c r="Q25" s="286"/>
      <c r="R25" s="248"/>
      <c r="S25" s="286"/>
      <c r="T25" s="248"/>
      <c r="U25" s="286"/>
      <c r="V25" s="248"/>
      <c r="W25" s="286"/>
      <c r="X25" s="248"/>
      <c r="Y25" s="286"/>
      <c r="Z25" s="248"/>
      <c r="AA25" s="286"/>
      <c r="AB25" s="248"/>
      <c r="AC25" s="286"/>
      <c r="AD25" s="173">
        <f t="shared" si="0"/>
        <v>0</v>
      </c>
      <c r="AE25" s="173">
        <f t="shared" si="0"/>
        <v>0</v>
      </c>
      <c r="AF25" s="173">
        <f t="shared" si="1"/>
        <v>0</v>
      </c>
    </row>
    <row r="26" spans="1:32" s="75" customFormat="1" ht="24.95" customHeight="1" x14ac:dyDescent="0.15">
      <c r="A26" s="299" t="s">
        <v>61</v>
      </c>
      <c r="B26" s="248"/>
      <c r="C26" s="286"/>
      <c r="D26" s="248"/>
      <c r="E26" s="286"/>
      <c r="F26" s="248"/>
      <c r="G26" s="286"/>
      <c r="H26" s="248"/>
      <c r="I26" s="286"/>
      <c r="J26" s="248"/>
      <c r="K26" s="286"/>
      <c r="L26" s="248"/>
      <c r="M26" s="286"/>
      <c r="N26" s="248"/>
      <c r="O26" s="286"/>
      <c r="P26" s="248"/>
      <c r="Q26" s="286"/>
      <c r="R26" s="248"/>
      <c r="S26" s="286"/>
      <c r="T26" s="248"/>
      <c r="U26" s="286"/>
      <c r="V26" s="248"/>
      <c r="W26" s="286"/>
      <c r="X26" s="248"/>
      <c r="Y26" s="286"/>
      <c r="Z26" s="248"/>
      <c r="AA26" s="286"/>
      <c r="AB26" s="248"/>
      <c r="AC26" s="286"/>
      <c r="AD26" s="173">
        <f t="shared" si="0"/>
        <v>0</v>
      </c>
      <c r="AE26" s="173">
        <f t="shared" si="0"/>
        <v>0</v>
      </c>
      <c r="AF26" s="173">
        <f t="shared" si="1"/>
        <v>0</v>
      </c>
    </row>
    <row r="27" spans="1:32" s="75" customFormat="1" ht="24.95" customHeight="1" x14ac:dyDescent="0.15">
      <c r="A27" s="299" t="s">
        <v>62</v>
      </c>
      <c r="B27" s="248"/>
      <c r="C27" s="286"/>
      <c r="D27" s="248"/>
      <c r="E27" s="286"/>
      <c r="F27" s="248"/>
      <c r="G27" s="286"/>
      <c r="H27" s="248"/>
      <c r="I27" s="286"/>
      <c r="J27" s="248"/>
      <c r="K27" s="286"/>
      <c r="L27" s="248"/>
      <c r="M27" s="286"/>
      <c r="N27" s="248"/>
      <c r="O27" s="286"/>
      <c r="P27" s="248"/>
      <c r="Q27" s="286"/>
      <c r="R27" s="248"/>
      <c r="S27" s="286"/>
      <c r="T27" s="248"/>
      <c r="U27" s="286"/>
      <c r="V27" s="248"/>
      <c r="W27" s="286"/>
      <c r="X27" s="248"/>
      <c r="Y27" s="286"/>
      <c r="Z27" s="248"/>
      <c r="AA27" s="286"/>
      <c r="AB27" s="248"/>
      <c r="AC27" s="286"/>
      <c r="AD27" s="173">
        <f t="shared" si="0"/>
        <v>0</v>
      </c>
      <c r="AE27" s="173">
        <f t="shared" si="0"/>
        <v>0</v>
      </c>
      <c r="AF27" s="173">
        <f t="shared" si="1"/>
        <v>0</v>
      </c>
    </row>
    <row r="28" spans="1:32" s="75" customFormat="1" ht="24.95" customHeight="1" x14ac:dyDescent="0.15">
      <c r="A28" s="299" t="s">
        <v>63</v>
      </c>
      <c r="B28" s="248"/>
      <c r="C28" s="286"/>
      <c r="D28" s="248"/>
      <c r="E28" s="286"/>
      <c r="F28" s="248"/>
      <c r="G28" s="286"/>
      <c r="H28" s="248"/>
      <c r="I28" s="286"/>
      <c r="J28" s="248"/>
      <c r="K28" s="286"/>
      <c r="L28" s="248"/>
      <c r="M28" s="286"/>
      <c r="N28" s="248"/>
      <c r="O28" s="286"/>
      <c r="P28" s="248"/>
      <c r="Q28" s="286"/>
      <c r="R28" s="248"/>
      <c r="S28" s="286"/>
      <c r="T28" s="248"/>
      <c r="U28" s="286"/>
      <c r="V28" s="248"/>
      <c r="W28" s="286"/>
      <c r="X28" s="248"/>
      <c r="Y28" s="286"/>
      <c r="Z28" s="248"/>
      <c r="AA28" s="286"/>
      <c r="AB28" s="248"/>
      <c r="AC28" s="286"/>
      <c r="AD28" s="173">
        <f t="shared" si="0"/>
        <v>0</v>
      </c>
      <c r="AE28" s="173">
        <f t="shared" si="0"/>
        <v>0</v>
      </c>
      <c r="AF28" s="173">
        <f t="shared" si="1"/>
        <v>0</v>
      </c>
    </row>
    <row r="29" spans="1:32" s="75" customFormat="1" ht="24.95" customHeight="1" x14ac:dyDescent="0.15">
      <c r="A29" s="299" t="s">
        <v>64</v>
      </c>
      <c r="B29" s="248"/>
      <c r="C29" s="286"/>
      <c r="D29" s="248"/>
      <c r="E29" s="286"/>
      <c r="F29" s="248"/>
      <c r="G29" s="286"/>
      <c r="H29" s="248"/>
      <c r="I29" s="286"/>
      <c r="J29" s="248"/>
      <c r="K29" s="286"/>
      <c r="L29" s="248"/>
      <c r="M29" s="286"/>
      <c r="N29" s="248"/>
      <c r="O29" s="286"/>
      <c r="P29" s="248"/>
      <c r="Q29" s="286"/>
      <c r="R29" s="248"/>
      <c r="S29" s="286"/>
      <c r="T29" s="248"/>
      <c r="U29" s="286"/>
      <c r="V29" s="248"/>
      <c r="W29" s="286"/>
      <c r="X29" s="248"/>
      <c r="Y29" s="286"/>
      <c r="Z29" s="248"/>
      <c r="AA29" s="286"/>
      <c r="AB29" s="248"/>
      <c r="AC29" s="286"/>
      <c r="AD29" s="173">
        <f t="shared" si="0"/>
        <v>0</v>
      </c>
      <c r="AE29" s="173">
        <f t="shared" si="0"/>
        <v>0</v>
      </c>
      <c r="AF29" s="173">
        <f t="shared" si="1"/>
        <v>0</v>
      </c>
    </row>
    <row r="30" spans="1:32" s="75" customFormat="1" ht="24.95" customHeight="1" x14ac:dyDescent="0.15">
      <c r="A30" s="299" t="s">
        <v>65</v>
      </c>
      <c r="B30" s="248"/>
      <c r="C30" s="286"/>
      <c r="D30" s="248"/>
      <c r="E30" s="286"/>
      <c r="F30" s="248"/>
      <c r="G30" s="286"/>
      <c r="H30" s="248"/>
      <c r="I30" s="286"/>
      <c r="J30" s="248"/>
      <c r="K30" s="286"/>
      <c r="L30" s="248"/>
      <c r="M30" s="286"/>
      <c r="N30" s="248"/>
      <c r="O30" s="286"/>
      <c r="P30" s="248"/>
      <c r="Q30" s="286"/>
      <c r="R30" s="248"/>
      <c r="S30" s="286"/>
      <c r="T30" s="248"/>
      <c r="U30" s="286"/>
      <c r="V30" s="248"/>
      <c r="W30" s="286"/>
      <c r="X30" s="248"/>
      <c r="Y30" s="286"/>
      <c r="Z30" s="248"/>
      <c r="AA30" s="286"/>
      <c r="AB30" s="248"/>
      <c r="AC30" s="286"/>
      <c r="AD30" s="173">
        <f t="shared" si="0"/>
        <v>0</v>
      </c>
      <c r="AE30" s="173">
        <f t="shared" si="0"/>
        <v>0</v>
      </c>
      <c r="AF30" s="173">
        <f t="shared" si="1"/>
        <v>0</v>
      </c>
    </row>
    <row r="31" spans="1:32" s="75" customFormat="1" ht="24.95" customHeight="1" x14ac:dyDescent="0.15">
      <c r="A31" s="299" t="s">
        <v>66</v>
      </c>
      <c r="B31" s="248"/>
      <c r="C31" s="286"/>
      <c r="D31" s="248"/>
      <c r="E31" s="286"/>
      <c r="F31" s="248"/>
      <c r="G31" s="286"/>
      <c r="H31" s="248"/>
      <c r="I31" s="286"/>
      <c r="J31" s="248"/>
      <c r="K31" s="286"/>
      <c r="L31" s="248"/>
      <c r="M31" s="286"/>
      <c r="N31" s="248"/>
      <c r="O31" s="286"/>
      <c r="P31" s="248"/>
      <c r="Q31" s="286"/>
      <c r="R31" s="248"/>
      <c r="S31" s="286"/>
      <c r="T31" s="248"/>
      <c r="U31" s="286"/>
      <c r="V31" s="248"/>
      <c r="W31" s="286"/>
      <c r="X31" s="248"/>
      <c r="Y31" s="286"/>
      <c r="Z31" s="248"/>
      <c r="AA31" s="286"/>
      <c r="AB31" s="248"/>
      <c r="AC31" s="286"/>
      <c r="AD31" s="173">
        <f t="shared" si="0"/>
        <v>0</v>
      </c>
      <c r="AE31" s="173">
        <f t="shared" si="0"/>
        <v>0</v>
      </c>
      <c r="AF31" s="173">
        <f t="shared" si="1"/>
        <v>0</v>
      </c>
    </row>
    <row r="32" spans="1:32" s="75" customFormat="1" ht="24.95" customHeight="1" x14ac:dyDescent="0.15">
      <c r="A32" s="299" t="s">
        <v>67</v>
      </c>
      <c r="B32" s="248"/>
      <c r="C32" s="286"/>
      <c r="D32" s="248"/>
      <c r="E32" s="286"/>
      <c r="F32" s="248"/>
      <c r="G32" s="286"/>
      <c r="H32" s="248"/>
      <c r="I32" s="286"/>
      <c r="J32" s="248"/>
      <c r="K32" s="286"/>
      <c r="L32" s="248"/>
      <c r="M32" s="286"/>
      <c r="N32" s="248"/>
      <c r="O32" s="286"/>
      <c r="P32" s="248"/>
      <c r="Q32" s="286"/>
      <c r="R32" s="248"/>
      <c r="S32" s="286"/>
      <c r="T32" s="248"/>
      <c r="U32" s="286"/>
      <c r="V32" s="248"/>
      <c r="W32" s="286"/>
      <c r="X32" s="248"/>
      <c r="Y32" s="286"/>
      <c r="Z32" s="248"/>
      <c r="AA32" s="286"/>
      <c r="AB32" s="248"/>
      <c r="AC32" s="286"/>
      <c r="AD32" s="173">
        <f t="shared" si="0"/>
        <v>0</v>
      </c>
      <c r="AE32" s="173">
        <f t="shared" si="0"/>
        <v>0</v>
      </c>
      <c r="AF32" s="173">
        <f t="shared" si="1"/>
        <v>0</v>
      </c>
    </row>
    <row r="33" spans="1:32" s="75" customFormat="1" ht="24.95" customHeight="1" x14ac:dyDescent="0.15">
      <c r="A33" s="299" t="s">
        <v>412</v>
      </c>
      <c r="B33" s="248"/>
      <c r="C33" s="286"/>
      <c r="D33" s="248"/>
      <c r="E33" s="286"/>
      <c r="F33" s="248"/>
      <c r="G33" s="286"/>
      <c r="H33" s="248"/>
      <c r="I33" s="286"/>
      <c r="J33" s="248"/>
      <c r="K33" s="286"/>
      <c r="L33" s="248"/>
      <c r="M33" s="286"/>
      <c r="N33" s="248"/>
      <c r="O33" s="286"/>
      <c r="P33" s="248"/>
      <c r="Q33" s="286"/>
      <c r="R33" s="248"/>
      <c r="S33" s="286"/>
      <c r="T33" s="248"/>
      <c r="U33" s="286"/>
      <c r="V33" s="248"/>
      <c r="W33" s="286"/>
      <c r="X33" s="248"/>
      <c r="Y33" s="286"/>
      <c r="Z33" s="248"/>
      <c r="AA33" s="286"/>
      <c r="AB33" s="248"/>
      <c r="AC33" s="286"/>
      <c r="AD33" s="173">
        <f t="shared" si="0"/>
        <v>0</v>
      </c>
      <c r="AE33" s="173">
        <f t="shared" si="0"/>
        <v>0</v>
      </c>
      <c r="AF33" s="173">
        <f t="shared" si="1"/>
        <v>0</v>
      </c>
    </row>
    <row r="34" spans="1:32" s="75" customFormat="1" ht="24.95" customHeight="1" x14ac:dyDescent="0.15">
      <c r="A34" s="299" t="s">
        <v>413</v>
      </c>
      <c r="B34" s="248"/>
      <c r="C34" s="286"/>
      <c r="D34" s="248"/>
      <c r="E34" s="286"/>
      <c r="F34" s="248"/>
      <c r="G34" s="286"/>
      <c r="H34" s="248"/>
      <c r="I34" s="286"/>
      <c r="J34" s="248"/>
      <c r="K34" s="286"/>
      <c r="L34" s="248"/>
      <c r="M34" s="286"/>
      <c r="N34" s="248"/>
      <c r="O34" s="286"/>
      <c r="P34" s="248"/>
      <c r="Q34" s="286"/>
      <c r="R34" s="248"/>
      <c r="S34" s="286"/>
      <c r="T34" s="248"/>
      <c r="U34" s="286"/>
      <c r="V34" s="248"/>
      <c r="W34" s="286"/>
      <c r="X34" s="248"/>
      <c r="Y34" s="286"/>
      <c r="Z34" s="248"/>
      <c r="AA34" s="286"/>
      <c r="AB34" s="248"/>
      <c r="AC34" s="286"/>
      <c r="AD34" s="173">
        <f t="shared" si="0"/>
        <v>0</v>
      </c>
      <c r="AE34" s="173">
        <f t="shared" si="0"/>
        <v>0</v>
      </c>
      <c r="AF34" s="173">
        <f t="shared" si="1"/>
        <v>0</v>
      </c>
    </row>
    <row r="35" spans="1:32" s="75" customFormat="1" ht="24.95" customHeight="1" x14ac:dyDescent="0.15">
      <c r="A35" s="299" t="s">
        <v>414</v>
      </c>
      <c r="B35" s="248"/>
      <c r="C35" s="286"/>
      <c r="D35" s="248"/>
      <c r="E35" s="286"/>
      <c r="F35" s="248"/>
      <c r="G35" s="286"/>
      <c r="H35" s="248"/>
      <c r="I35" s="286"/>
      <c r="J35" s="248"/>
      <c r="K35" s="286"/>
      <c r="L35" s="248"/>
      <c r="M35" s="286"/>
      <c r="N35" s="248"/>
      <c r="O35" s="286"/>
      <c r="P35" s="248"/>
      <c r="Q35" s="286"/>
      <c r="R35" s="248"/>
      <c r="S35" s="286"/>
      <c r="T35" s="248"/>
      <c r="U35" s="286"/>
      <c r="V35" s="248"/>
      <c r="W35" s="286"/>
      <c r="X35" s="248"/>
      <c r="Y35" s="286"/>
      <c r="Z35" s="248"/>
      <c r="AA35" s="286"/>
      <c r="AB35" s="248"/>
      <c r="AC35" s="286"/>
      <c r="AD35" s="173">
        <f t="shared" si="0"/>
        <v>0</v>
      </c>
      <c r="AE35" s="173">
        <f t="shared" si="0"/>
        <v>0</v>
      </c>
      <c r="AF35" s="173">
        <f t="shared" si="1"/>
        <v>0</v>
      </c>
    </row>
    <row r="36" spans="1:32" s="75" customFormat="1" ht="24.95" customHeight="1" x14ac:dyDescent="0.15">
      <c r="A36" s="299" t="s">
        <v>68</v>
      </c>
      <c r="B36" s="248"/>
      <c r="C36" s="286"/>
      <c r="D36" s="248"/>
      <c r="E36" s="286"/>
      <c r="F36" s="248"/>
      <c r="G36" s="286"/>
      <c r="H36" s="248"/>
      <c r="I36" s="286"/>
      <c r="J36" s="248"/>
      <c r="K36" s="286"/>
      <c r="L36" s="248"/>
      <c r="M36" s="286"/>
      <c r="N36" s="248"/>
      <c r="O36" s="286"/>
      <c r="P36" s="248"/>
      <c r="Q36" s="286"/>
      <c r="R36" s="248"/>
      <c r="S36" s="286"/>
      <c r="T36" s="248"/>
      <c r="U36" s="286"/>
      <c r="V36" s="248"/>
      <c r="W36" s="286"/>
      <c r="X36" s="248"/>
      <c r="Y36" s="286"/>
      <c r="Z36" s="248"/>
      <c r="AA36" s="286"/>
      <c r="AB36" s="248"/>
      <c r="AC36" s="286"/>
      <c r="AD36" s="173">
        <f t="shared" si="0"/>
        <v>0</v>
      </c>
      <c r="AE36" s="173">
        <f t="shared" si="0"/>
        <v>0</v>
      </c>
      <c r="AF36" s="173">
        <f t="shared" si="1"/>
        <v>0</v>
      </c>
    </row>
    <row r="37" spans="1:32" s="75" customFormat="1" ht="24.95" customHeight="1" x14ac:dyDescent="0.15">
      <c r="A37" s="299" t="s">
        <v>415</v>
      </c>
      <c r="B37" s="248"/>
      <c r="C37" s="286"/>
      <c r="D37" s="248"/>
      <c r="E37" s="286"/>
      <c r="F37" s="248"/>
      <c r="G37" s="286"/>
      <c r="H37" s="248"/>
      <c r="I37" s="286"/>
      <c r="J37" s="248"/>
      <c r="K37" s="286"/>
      <c r="L37" s="248"/>
      <c r="M37" s="286"/>
      <c r="N37" s="248"/>
      <c r="O37" s="286"/>
      <c r="P37" s="248"/>
      <c r="Q37" s="286"/>
      <c r="R37" s="248"/>
      <c r="S37" s="286"/>
      <c r="T37" s="248"/>
      <c r="U37" s="286"/>
      <c r="V37" s="248"/>
      <c r="W37" s="286"/>
      <c r="X37" s="248"/>
      <c r="Y37" s="286"/>
      <c r="Z37" s="248"/>
      <c r="AA37" s="286"/>
      <c r="AB37" s="248"/>
      <c r="AC37" s="286"/>
      <c r="AD37" s="173">
        <f t="shared" si="0"/>
        <v>0</v>
      </c>
      <c r="AE37" s="173">
        <f t="shared" si="0"/>
        <v>0</v>
      </c>
      <c r="AF37" s="173">
        <f t="shared" si="1"/>
        <v>0</v>
      </c>
    </row>
    <row r="38" spans="1:32" s="75" customFormat="1" ht="24.95" customHeight="1" x14ac:dyDescent="0.15">
      <c r="A38" s="299" t="s">
        <v>416</v>
      </c>
      <c r="B38" s="248"/>
      <c r="C38" s="286"/>
      <c r="D38" s="248"/>
      <c r="E38" s="286"/>
      <c r="F38" s="248"/>
      <c r="G38" s="286"/>
      <c r="H38" s="248"/>
      <c r="I38" s="286"/>
      <c r="J38" s="248"/>
      <c r="K38" s="286"/>
      <c r="L38" s="248"/>
      <c r="M38" s="286"/>
      <c r="N38" s="248"/>
      <c r="O38" s="286"/>
      <c r="P38" s="248"/>
      <c r="Q38" s="286"/>
      <c r="R38" s="248"/>
      <c r="S38" s="286"/>
      <c r="T38" s="248"/>
      <c r="U38" s="286"/>
      <c r="V38" s="248"/>
      <c r="W38" s="286"/>
      <c r="X38" s="248"/>
      <c r="Y38" s="286"/>
      <c r="Z38" s="248"/>
      <c r="AA38" s="286"/>
      <c r="AB38" s="248"/>
      <c r="AC38" s="286"/>
      <c r="AD38" s="173">
        <f t="shared" si="0"/>
        <v>0</v>
      </c>
      <c r="AE38" s="173">
        <f t="shared" si="0"/>
        <v>0</v>
      </c>
      <c r="AF38" s="173">
        <f t="shared" si="1"/>
        <v>0</v>
      </c>
    </row>
    <row r="39" spans="1:32" s="75" customFormat="1" ht="24.95" customHeight="1" x14ac:dyDescent="0.15">
      <c r="A39" s="299" t="s">
        <v>417</v>
      </c>
      <c r="B39" s="248"/>
      <c r="C39" s="286"/>
      <c r="D39" s="248"/>
      <c r="E39" s="286"/>
      <c r="F39" s="248"/>
      <c r="G39" s="286"/>
      <c r="H39" s="248"/>
      <c r="I39" s="286"/>
      <c r="J39" s="248"/>
      <c r="K39" s="286"/>
      <c r="L39" s="248"/>
      <c r="M39" s="286"/>
      <c r="N39" s="248"/>
      <c r="O39" s="286"/>
      <c r="P39" s="248"/>
      <c r="Q39" s="286"/>
      <c r="R39" s="248"/>
      <c r="S39" s="286"/>
      <c r="T39" s="248"/>
      <c r="U39" s="286"/>
      <c r="V39" s="248"/>
      <c r="W39" s="286"/>
      <c r="X39" s="248"/>
      <c r="Y39" s="286"/>
      <c r="Z39" s="248"/>
      <c r="AA39" s="286"/>
      <c r="AB39" s="248"/>
      <c r="AC39" s="286"/>
      <c r="AD39" s="173">
        <f t="shared" si="0"/>
        <v>0</v>
      </c>
      <c r="AE39" s="173">
        <f t="shared" si="0"/>
        <v>0</v>
      </c>
      <c r="AF39" s="173">
        <f t="shared" si="1"/>
        <v>0</v>
      </c>
    </row>
    <row r="40" spans="1:32" s="75" customFormat="1" ht="24.95" customHeight="1" x14ac:dyDescent="0.15">
      <c r="A40" s="299" t="s">
        <v>69</v>
      </c>
      <c r="B40" s="248"/>
      <c r="C40" s="286"/>
      <c r="D40" s="248"/>
      <c r="E40" s="286"/>
      <c r="F40" s="248"/>
      <c r="G40" s="286"/>
      <c r="H40" s="248"/>
      <c r="I40" s="286"/>
      <c r="J40" s="248"/>
      <c r="K40" s="286"/>
      <c r="L40" s="248"/>
      <c r="M40" s="286"/>
      <c r="N40" s="248"/>
      <c r="O40" s="286"/>
      <c r="P40" s="248"/>
      <c r="Q40" s="286"/>
      <c r="R40" s="248"/>
      <c r="S40" s="286"/>
      <c r="T40" s="248"/>
      <c r="U40" s="286"/>
      <c r="V40" s="248"/>
      <c r="W40" s="286"/>
      <c r="X40" s="248"/>
      <c r="Y40" s="286"/>
      <c r="Z40" s="248"/>
      <c r="AA40" s="286"/>
      <c r="AB40" s="248"/>
      <c r="AC40" s="286"/>
      <c r="AD40" s="173">
        <f t="shared" si="0"/>
        <v>0</v>
      </c>
      <c r="AE40" s="173">
        <f t="shared" si="0"/>
        <v>0</v>
      </c>
      <c r="AF40" s="173">
        <f t="shared" si="1"/>
        <v>0</v>
      </c>
    </row>
    <row r="41" spans="1:32" s="75" customFormat="1" ht="24.95" customHeight="1" x14ac:dyDescent="0.15">
      <c r="A41" s="299" t="s">
        <v>70</v>
      </c>
      <c r="B41" s="248"/>
      <c r="C41" s="286"/>
      <c r="D41" s="248"/>
      <c r="E41" s="286"/>
      <c r="F41" s="248"/>
      <c r="G41" s="286"/>
      <c r="H41" s="248"/>
      <c r="I41" s="286"/>
      <c r="J41" s="248"/>
      <c r="K41" s="286"/>
      <c r="L41" s="248"/>
      <c r="M41" s="286"/>
      <c r="N41" s="248"/>
      <c r="O41" s="286"/>
      <c r="P41" s="248"/>
      <c r="Q41" s="286"/>
      <c r="R41" s="248"/>
      <c r="S41" s="286"/>
      <c r="T41" s="248"/>
      <c r="U41" s="286"/>
      <c r="V41" s="248"/>
      <c r="W41" s="286"/>
      <c r="X41" s="248"/>
      <c r="Y41" s="286"/>
      <c r="Z41" s="248"/>
      <c r="AA41" s="286"/>
      <c r="AB41" s="248"/>
      <c r="AC41" s="286"/>
      <c r="AD41" s="173">
        <f t="shared" si="0"/>
        <v>0</v>
      </c>
      <c r="AE41" s="173">
        <f t="shared" si="0"/>
        <v>0</v>
      </c>
      <c r="AF41" s="173">
        <f t="shared" si="1"/>
        <v>0</v>
      </c>
    </row>
    <row r="42" spans="1:32" s="75" customFormat="1" ht="24.95" customHeight="1" x14ac:dyDescent="0.15">
      <c r="A42" s="299" t="s">
        <v>71</v>
      </c>
      <c r="B42" s="248"/>
      <c r="C42" s="286"/>
      <c r="D42" s="248"/>
      <c r="E42" s="286"/>
      <c r="F42" s="248"/>
      <c r="G42" s="286"/>
      <c r="H42" s="248"/>
      <c r="I42" s="286"/>
      <c r="J42" s="248"/>
      <c r="K42" s="286"/>
      <c r="L42" s="248"/>
      <c r="M42" s="286"/>
      <c r="N42" s="248"/>
      <c r="O42" s="286"/>
      <c r="P42" s="248"/>
      <c r="Q42" s="286"/>
      <c r="R42" s="248"/>
      <c r="S42" s="286"/>
      <c r="T42" s="248"/>
      <c r="U42" s="286"/>
      <c r="V42" s="248"/>
      <c r="W42" s="286"/>
      <c r="X42" s="248"/>
      <c r="Y42" s="286"/>
      <c r="Z42" s="248"/>
      <c r="AA42" s="286"/>
      <c r="AB42" s="248"/>
      <c r="AC42" s="286"/>
      <c r="AD42" s="173">
        <f t="shared" si="0"/>
        <v>0</v>
      </c>
      <c r="AE42" s="173">
        <f t="shared" si="0"/>
        <v>0</v>
      </c>
      <c r="AF42" s="173">
        <f t="shared" si="1"/>
        <v>0</v>
      </c>
    </row>
    <row r="43" spans="1:32" s="75" customFormat="1" ht="24.95" customHeight="1" x14ac:dyDescent="0.15">
      <c r="A43" s="299" t="s">
        <v>72</v>
      </c>
      <c r="B43" s="248"/>
      <c r="C43" s="286"/>
      <c r="D43" s="248"/>
      <c r="E43" s="286"/>
      <c r="F43" s="248"/>
      <c r="G43" s="286"/>
      <c r="H43" s="248"/>
      <c r="I43" s="286"/>
      <c r="J43" s="248"/>
      <c r="K43" s="286"/>
      <c r="L43" s="248"/>
      <c r="M43" s="286"/>
      <c r="N43" s="248"/>
      <c r="O43" s="286"/>
      <c r="P43" s="248"/>
      <c r="Q43" s="286"/>
      <c r="R43" s="248"/>
      <c r="S43" s="286"/>
      <c r="T43" s="248"/>
      <c r="U43" s="286"/>
      <c r="V43" s="248"/>
      <c r="W43" s="286"/>
      <c r="X43" s="248"/>
      <c r="Y43" s="286"/>
      <c r="Z43" s="248"/>
      <c r="AA43" s="286"/>
      <c r="AB43" s="248"/>
      <c r="AC43" s="286"/>
      <c r="AD43" s="173">
        <f t="shared" si="0"/>
        <v>0</v>
      </c>
      <c r="AE43" s="173">
        <f t="shared" si="0"/>
        <v>0</v>
      </c>
      <c r="AF43" s="173">
        <f t="shared" si="1"/>
        <v>0</v>
      </c>
    </row>
    <row r="44" spans="1:32" s="75" customFormat="1" ht="24.95" customHeight="1" x14ac:dyDescent="0.15">
      <c r="A44" s="299" t="s">
        <v>73</v>
      </c>
      <c r="B44" s="248"/>
      <c r="C44" s="286"/>
      <c r="D44" s="248"/>
      <c r="E44" s="286"/>
      <c r="F44" s="248"/>
      <c r="G44" s="286"/>
      <c r="H44" s="248"/>
      <c r="I44" s="286"/>
      <c r="J44" s="248"/>
      <c r="K44" s="286"/>
      <c r="L44" s="248"/>
      <c r="M44" s="286"/>
      <c r="N44" s="248"/>
      <c r="O44" s="286"/>
      <c r="P44" s="248"/>
      <c r="Q44" s="286"/>
      <c r="R44" s="248"/>
      <c r="S44" s="286"/>
      <c r="T44" s="248"/>
      <c r="U44" s="286"/>
      <c r="V44" s="248"/>
      <c r="W44" s="286"/>
      <c r="X44" s="248"/>
      <c r="Y44" s="286"/>
      <c r="Z44" s="248"/>
      <c r="AA44" s="286"/>
      <c r="AB44" s="248"/>
      <c r="AC44" s="286"/>
      <c r="AD44" s="173">
        <f t="shared" si="0"/>
        <v>0</v>
      </c>
      <c r="AE44" s="173">
        <f t="shared" si="0"/>
        <v>0</v>
      </c>
      <c r="AF44" s="173">
        <f t="shared" si="1"/>
        <v>0</v>
      </c>
    </row>
    <row r="45" spans="1:32" s="75" customFormat="1" ht="24.95" customHeight="1" x14ac:dyDescent="0.15">
      <c r="A45" s="299" t="s">
        <v>418</v>
      </c>
      <c r="B45" s="248"/>
      <c r="C45" s="286"/>
      <c r="D45" s="248"/>
      <c r="E45" s="286"/>
      <c r="F45" s="248"/>
      <c r="G45" s="286"/>
      <c r="H45" s="248"/>
      <c r="I45" s="286"/>
      <c r="J45" s="248"/>
      <c r="K45" s="286"/>
      <c r="L45" s="248"/>
      <c r="M45" s="286"/>
      <c r="N45" s="248"/>
      <c r="O45" s="286"/>
      <c r="P45" s="248"/>
      <c r="Q45" s="286"/>
      <c r="R45" s="248"/>
      <c r="S45" s="286"/>
      <c r="T45" s="248"/>
      <c r="U45" s="286"/>
      <c r="V45" s="248"/>
      <c r="W45" s="286"/>
      <c r="X45" s="248"/>
      <c r="Y45" s="286"/>
      <c r="Z45" s="248"/>
      <c r="AA45" s="286"/>
      <c r="AB45" s="248"/>
      <c r="AC45" s="286"/>
      <c r="AD45" s="173">
        <f t="shared" si="0"/>
        <v>0</v>
      </c>
      <c r="AE45" s="173">
        <f t="shared" si="0"/>
        <v>0</v>
      </c>
      <c r="AF45" s="173">
        <f t="shared" si="1"/>
        <v>0</v>
      </c>
    </row>
    <row r="46" spans="1:32" s="75" customFormat="1" ht="24.95" customHeight="1" x14ac:dyDescent="0.15">
      <c r="A46" s="299" t="s">
        <v>74</v>
      </c>
      <c r="B46" s="248"/>
      <c r="C46" s="286"/>
      <c r="D46" s="248"/>
      <c r="E46" s="286"/>
      <c r="F46" s="248"/>
      <c r="G46" s="286"/>
      <c r="H46" s="248"/>
      <c r="I46" s="286"/>
      <c r="J46" s="248"/>
      <c r="K46" s="286"/>
      <c r="L46" s="248"/>
      <c r="M46" s="286"/>
      <c r="N46" s="248"/>
      <c r="O46" s="286"/>
      <c r="P46" s="248"/>
      <c r="Q46" s="286"/>
      <c r="R46" s="248"/>
      <c r="S46" s="286"/>
      <c r="T46" s="248"/>
      <c r="U46" s="286"/>
      <c r="V46" s="248"/>
      <c r="W46" s="286"/>
      <c r="X46" s="248"/>
      <c r="Y46" s="286"/>
      <c r="Z46" s="248"/>
      <c r="AA46" s="286"/>
      <c r="AB46" s="248"/>
      <c r="AC46" s="286"/>
      <c r="AD46" s="173">
        <f t="shared" si="0"/>
        <v>0</v>
      </c>
      <c r="AE46" s="173">
        <f t="shared" si="0"/>
        <v>0</v>
      </c>
      <c r="AF46" s="173">
        <f t="shared" si="1"/>
        <v>0</v>
      </c>
    </row>
    <row r="47" spans="1:32" s="75" customFormat="1" ht="24.95" customHeight="1" x14ac:dyDescent="0.15">
      <c r="A47" s="299" t="s">
        <v>75</v>
      </c>
      <c r="B47" s="247"/>
      <c r="C47" s="287"/>
      <c r="D47" s="247"/>
      <c r="E47" s="287"/>
      <c r="F47" s="247"/>
      <c r="G47" s="287"/>
      <c r="H47" s="247"/>
      <c r="I47" s="287"/>
      <c r="J47" s="247"/>
      <c r="K47" s="287"/>
      <c r="L47" s="247"/>
      <c r="M47" s="287"/>
      <c r="N47" s="247"/>
      <c r="O47" s="287"/>
      <c r="P47" s="247"/>
      <c r="Q47" s="287"/>
      <c r="R47" s="247"/>
      <c r="S47" s="287"/>
      <c r="T47" s="247"/>
      <c r="U47" s="287"/>
      <c r="V47" s="247"/>
      <c r="W47" s="287"/>
      <c r="X47" s="247"/>
      <c r="Y47" s="287"/>
      <c r="Z47" s="247"/>
      <c r="AA47" s="287"/>
      <c r="AB47" s="247"/>
      <c r="AC47" s="287"/>
      <c r="AD47" s="172">
        <f t="shared" si="0"/>
        <v>0</v>
      </c>
      <c r="AE47" s="172">
        <f t="shared" si="0"/>
        <v>0</v>
      </c>
      <c r="AF47" s="172">
        <f t="shared" si="1"/>
        <v>0</v>
      </c>
    </row>
    <row r="48" spans="1:32" s="75" customFormat="1" ht="15" customHeight="1" x14ac:dyDescent="0.15">
      <c r="A48" s="56" t="s">
        <v>76</v>
      </c>
      <c r="B48" s="174">
        <f>SUM(B4:B47)</f>
        <v>0</v>
      </c>
      <c r="C48" s="174">
        <f t="shared" ref="C48:AC48" si="2">SUM(C4:C47)</f>
        <v>1</v>
      </c>
      <c r="D48" s="174">
        <f t="shared" si="2"/>
        <v>3</v>
      </c>
      <c r="E48" s="174">
        <f t="shared" si="2"/>
        <v>13</v>
      </c>
      <c r="F48" s="174">
        <f t="shared" si="2"/>
        <v>1</v>
      </c>
      <c r="G48" s="174">
        <f t="shared" si="2"/>
        <v>9</v>
      </c>
      <c r="H48" s="174">
        <f t="shared" si="2"/>
        <v>0</v>
      </c>
      <c r="I48" s="174">
        <f t="shared" si="2"/>
        <v>0</v>
      </c>
      <c r="J48" s="174">
        <f t="shared" si="2"/>
        <v>0</v>
      </c>
      <c r="K48" s="174">
        <f t="shared" si="2"/>
        <v>0</v>
      </c>
      <c r="L48" s="174">
        <f t="shared" si="2"/>
        <v>0</v>
      </c>
      <c r="M48" s="174">
        <f t="shared" si="2"/>
        <v>0</v>
      </c>
      <c r="N48" s="174">
        <f t="shared" si="2"/>
        <v>0</v>
      </c>
      <c r="O48" s="174">
        <f t="shared" si="2"/>
        <v>0</v>
      </c>
      <c r="P48" s="174">
        <f t="shared" si="2"/>
        <v>2</v>
      </c>
      <c r="Q48" s="174">
        <f t="shared" si="2"/>
        <v>1</v>
      </c>
      <c r="R48" s="174">
        <f t="shared" si="2"/>
        <v>0</v>
      </c>
      <c r="S48" s="174">
        <f t="shared" si="2"/>
        <v>0</v>
      </c>
      <c r="T48" s="174">
        <f t="shared" si="2"/>
        <v>0</v>
      </c>
      <c r="U48" s="174">
        <f t="shared" si="2"/>
        <v>0</v>
      </c>
      <c r="V48" s="174">
        <f t="shared" si="2"/>
        <v>0</v>
      </c>
      <c r="W48" s="174">
        <f t="shared" si="2"/>
        <v>0</v>
      </c>
      <c r="X48" s="174">
        <f t="shared" si="2"/>
        <v>3</v>
      </c>
      <c r="Y48" s="174">
        <f t="shared" si="2"/>
        <v>2</v>
      </c>
      <c r="Z48" s="174">
        <f t="shared" si="2"/>
        <v>0</v>
      </c>
      <c r="AA48" s="174">
        <f t="shared" si="2"/>
        <v>1</v>
      </c>
      <c r="AB48" s="174">
        <f t="shared" si="2"/>
        <v>3</v>
      </c>
      <c r="AC48" s="174">
        <f t="shared" si="2"/>
        <v>4</v>
      </c>
      <c r="AD48" s="174">
        <f>SUM(AD4:AD47)</f>
        <v>12</v>
      </c>
      <c r="AE48" s="174">
        <f>SUM(AE4:AE47)</f>
        <v>31</v>
      </c>
      <c r="AF48" s="174">
        <f>AD48+AE48</f>
        <v>43</v>
      </c>
    </row>
    <row r="49" spans="1:31" s="75" customFormat="1" ht="9.9499999999999993" customHeight="1" x14ac:dyDescent="0.15">
      <c r="AD49" s="46"/>
      <c r="AE49" s="57"/>
    </row>
    <row r="50" spans="1:31" s="76" customFormat="1" ht="13.35" customHeight="1" x14ac:dyDescent="0.3">
      <c r="A50" s="49" t="s">
        <v>80</v>
      </c>
      <c r="AD50" s="50"/>
      <c r="AE50" s="50"/>
    </row>
    <row r="51" spans="1:31" s="76" customFormat="1" ht="13.35" customHeight="1" x14ac:dyDescent="0.3">
      <c r="A51" s="310" t="s">
        <v>171</v>
      </c>
      <c r="AD51" s="50"/>
      <c r="AE51" s="50"/>
    </row>
    <row r="52" spans="1:31" s="76" customFormat="1" ht="13.35" customHeight="1" x14ac:dyDescent="0.3">
      <c r="A52" s="51" t="s">
        <v>534</v>
      </c>
      <c r="B52" s="51"/>
      <c r="C52" s="51"/>
      <c r="D52" s="51"/>
      <c r="E52" s="51"/>
      <c r="F52" s="51"/>
      <c r="G52" s="51"/>
      <c r="H52" s="50"/>
      <c r="I52" s="50"/>
      <c r="J52" s="50"/>
      <c r="K52" s="50"/>
      <c r="L52" s="50"/>
      <c r="M52" s="50"/>
      <c r="AD52" s="50"/>
      <c r="AE52" s="50"/>
    </row>
    <row r="53" spans="1:31" s="76" customFormat="1" ht="13.35" customHeight="1" x14ac:dyDescent="0.3">
      <c r="A53" s="51" t="s">
        <v>81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AD53" s="50"/>
      <c r="AE53" s="50"/>
    </row>
    <row r="54" spans="1:31" s="76" customFormat="1" ht="26.45" customHeight="1" x14ac:dyDescent="0.3">
      <c r="A54" s="445" t="s">
        <v>420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AD54" s="50"/>
      <c r="AE54" s="50"/>
    </row>
    <row r="55" spans="1:31" s="76" customFormat="1" ht="12" customHeight="1" x14ac:dyDescent="0.3">
      <c r="A55" s="51"/>
      <c r="AD55" s="50"/>
      <c r="AE55" s="50"/>
    </row>
    <row r="56" spans="1:31" x14ac:dyDescent="0.3">
      <c r="A56" s="53"/>
      <c r="AD56" s="45"/>
      <c r="AE56" s="45"/>
    </row>
    <row r="57" spans="1:31" x14ac:dyDescent="0.3">
      <c r="A57" s="53"/>
      <c r="AD57" s="45"/>
      <c r="AE57" s="45"/>
    </row>
    <row r="58" spans="1:31" x14ac:dyDescent="0.3">
      <c r="A58" s="53"/>
      <c r="AD58" s="45"/>
      <c r="AE58" s="45"/>
    </row>
    <row r="59" spans="1:31" x14ac:dyDescent="0.3">
      <c r="A59" s="53"/>
      <c r="AD59" s="45"/>
      <c r="AE59" s="45"/>
    </row>
    <row r="60" spans="1:31" x14ac:dyDescent="0.3">
      <c r="A60" s="53"/>
      <c r="AD60" s="45"/>
      <c r="AE60" s="45"/>
    </row>
    <row r="61" spans="1:31" x14ac:dyDescent="0.3">
      <c r="A61" s="53"/>
      <c r="AD61" s="45"/>
      <c r="AE61" s="45"/>
    </row>
    <row r="62" spans="1:31" x14ac:dyDescent="0.3">
      <c r="A62" s="53"/>
      <c r="AD62" s="45"/>
      <c r="AE62" s="45"/>
    </row>
    <row r="63" spans="1:31" x14ac:dyDescent="0.3">
      <c r="A63" s="53"/>
    </row>
    <row r="64" spans="1:31" x14ac:dyDescent="0.3">
      <c r="A64" s="53"/>
    </row>
  </sheetData>
  <sheetProtection algorithmName="SHA-512" hashValue="acuTozpMxq1TD2wO1flsQTtM/ROfCY9aKXtf5HJLD/sRlSZzaM7VsLsZ8KOcIXxA3cIVSCvEZrYsqu4NRSJNkA==" saltValue="0/ihug2f6TFJcs9WafrEPA==" spinCount="100000" sheet="1" selectLockedCells="1"/>
  <mergeCells count="19"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E2"/>
    <mergeCell ref="AF2:AF3"/>
    <mergeCell ref="R2:S2"/>
    <mergeCell ref="T2:U2"/>
    <mergeCell ref="V2:W2"/>
    <mergeCell ref="X2:Y2"/>
    <mergeCell ref="Z2:AA2"/>
    <mergeCell ref="AB2:AC2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scale="48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60"/>
  <sheetViews>
    <sheetView showGridLines="0" zoomScaleNormal="100" workbookViewId="0">
      <pane ySplit="3" topLeftCell="A4" activePane="bottomLeft" state="frozen"/>
      <selection activeCell="F8" sqref="F8"/>
      <selection pane="bottomLeft" activeCell="F14" sqref="F14"/>
    </sheetView>
  </sheetViews>
  <sheetFormatPr defaultColWidth="9.140625" defaultRowHeight="12.75" x14ac:dyDescent="0.2"/>
  <cols>
    <col min="1" max="1" width="30.7109375" style="38" customWidth="1"/>
    <col min="2" max="6" width="15.7109375" style="38" customWidth="1"/>
    <col min="7" max="7" width="8.7109375" style="38" customWidth="1"/>
    <col min="8" max="13" width="6.7109375" style="38" customWidth="1"/>
    <col min="14" max="16384" width="9.140625" style="38"/>
  </cols>
  <sheetData>
    <row r="1" spans="1:7" ht="39.950000000000003" customHeight="1" x14ac:dyDescent="0.25">
      <c r="A1" s="461" t="s">
        <v>13</v>
      </c>
      <c r="B1" s="462"/>
      <c r="C1" s="462"/>
      <c r="D1" s="462"/>
      <c r="E1" s="462"/>
      <c r="F1" s="462"/>
      <c r="G1" s="462"/>
    </row>
    <row r="2" spans="1:7" s="81" customFormat="1" ht="24" customHeight="1" x14ac:dyDescent="0.15">
      <c r="A2" s="464" t="s">
        <v>172</v>
      </c>
      <c r="B2" s="464" t="s">
        <v>173</v>
      </c>
      <c r="C2" s="464" t="s">
        <v>174</v>
      </c>
      <c r="D2" s="464" t="s">
        <v>175</v>
      </c>
      <c r="E2" s="464" t="s">
        <v>176</v>
      </c>
      <c r="F2" s="464" t="s">
        <v>177</v>
      </c>
      <c r="G2" s="464" t="s">
        <v>76</v>
      </c>
    </row>
    <row r="3" spans="1:7" s="81" customFormat="1" ht="24" customHeight="1" x14ac:dyDescent="0.15">
      <c r="A3" s="465"/>
      <c r="B3" s="466"/>
      <c r="C3" s="466"/>
      <c r="D3" s="466"/>
      <c r="E3" s="466"/>
      <c r="F3" s="466"/>
      <c r="G3" s="466"/>
    </row>
    <row r="4" spans="1:7" s="81" customFormat="1" ht="24.95" customHeight="1" x14ac:dyDescent="0.15">
      <c r="A4" s="299" t="s">
        <v>43</v>
      </c>
      <c r="B4" s="288"/>
      <c r="C4" s="288"/>
      <c r="D4" s="288"/>
      <c r="E4" s="288"/>
      <c r="F4" s="288"/>
      <c r="G4" s="171">
        <f>SUM(B4:F4)</f>
        <v>0</v>
      </c>
    </row>
    <row r="5" spans="1:7" s="81" customFormat="1" ht="24.95" customHeight="1" x14ac:dyDescent="0.15">
      <c r="A5" s="299" t="s">
        <v>407</v>
      </c>
      <c r="B5" s="289"/>
      <c r="C5" s="289"/>
      <c r="D5" s="289"/>
      <c r="E5" s="289"/>
      <c r="F5" s="289"/>
      <c r="G5" s="173">
        <f t="shared" ref="G5:G47" si="0">SUM(B5:F5)</f>
        <v>0</v>
      </c>
    </row>
    <row r="6" spans="1:7" s="81" customFormat="1" ht="24.95" customHeight="1" x14ac:dyDescent="0.15">
      <c r="A6" s="299" t="s">
        <v>408</v>
      </c>
      <c r="B6" s="289"/>
      <c r="C6" s="289"/>
      <c r="D6" s="289"/>
      <c r="E6" s="289"/>
      <c r="F6" s="289"/>
      <c r="G6" s="173">
        <f t="shared" si="0"/>
        <v>0</v>
      </c>
    </row>
    <row r="7" spans="1:7" s="81" customFormat="1" ht="24.95" customHeight="1" x14ac:dyDescent="0.15">
      <c r="A7" s="299" t="s">
        <v>409</v>
      </c>
      <c r="B7" s="289"/>
      <c r="C7" s="289"/>
      <c r="D7" s="289"/>
      <c r="E7" s="289"/>
      <c r="F7" s="289"/>
      <c r="G7" s="173">
        <f t="shared" si="0"/>
        <v>0</v>
      </c>
    </row>
    <row r="8" spans="1:7" s="81" customFormat="1" ht="24.95" customHeight="1" x14ac:dyDescent="0.15">
      <c r="A8" s="299" t="s">
        <v>410</v>
      </c>
      <c r="B8" s="289"/>
      <c r="C8" s="289"/>
      <c r="D8" s="289"/>
      <c r="E8" s="289"/>
      <c r="F8" s="289">
        <v>1</v>
      </c>
      <c r="G8" s="173">
        <f t="shared" si="0"/>
        <v>1</v>
      </c>
    </row>
    <row r="9" spans="1:7" s="81" customFormat="1" ht="24.95" customHeight="1" x14ac:dyDescent="0.15">
      <c r="A9" s="299" t="s">
        <v>411</v>
      </c>
      <c r="B9" s="289"/>
      <c r="C9" s="289"/>
      <c r="D9" s="289"/>
      <c r="E9" s="289"/>
      <c r="F9" s="289">
        <v>1</v>
      </c>
      <c r="G9" s="173">
        <f t="shared" si="0"/>
        <v>1</v>
      </c>
    </row>
    <row r="10" spans="1:7" s="81" customFormat="1" ht="24.95" customHeight="1" x14ac:dyDescent="0.15">
      <c r="A10" s="299" t="s">
        <v>44</v>
      </c>
      <c r="B10" s="289">
        <v>2</v>
      </c>
      <c r="C10" s="289"/>
      <c r="D10" s="289"/>
      <c r="E10" s="289"/>
      <c r="F10" s="289">
        <v>2</v>
      </c>
      <c r="G10" s="173">
        <f t="shared" si="0"/>
        <v>4</v>
      </c>
    </row>
    <row r="11" spans="1:7" s="81" customFormat="1" ht="24.95" customHeight="1" x14ac:dyDescent="0.15">
      <c r="A11" s="299" t="s">
        <v>45</v>
      </c>
      <c r="B11" s="289"/>
      <c r="C11" s="289"/>
      <c r="D11" s="289"/>
      <c r="E11" s="289"/>
      <c r="F11" s="289"/>
      <c r="G11" s="173">
        <f t="shared" si="0"/>
        <v>0</v>
      </c>
    </row>
    <row r="12" spans="1:7" s="81" customFormat="1" ht="24.95" customHeight="1" x14ac:dyDescent="0.15">
      <c r="A12" s="299" t="s">
        <v>46</v>
      </c>
      <c r="B12" s="289"/>
      <c r="C12" s="289"/>
      <c r="D12" s="289"/>
      <c r="E12" s="289"/>
      <c r="F12" s="289"/>
      <c r="G12" s="173">
        <f t="shared" si="0"/>
        <v>0</v>
      </c>
    </row>
    <row r="13" spans="1:7" s="81" customFormat="1" ht="24.95" customHeight="1" x14ac:dyDescent="0.15">
      <c r="A13" s="299" t="s">
        <v>47</v>
      </c>
      <c r="B13" s="289"/>
      <c r="C13" s="289"/>
      <c r="D13" s="289"/>
      <c r="E13" s="289"/>
      <c r="F13" s="289"/>
      <c r="G13" s="173">
        <f t="shared" si="0"/>
        <v>0</v>
      </c>
    </row>
    <row r="14" spans="1:7" s="81" customFormat="1" ht="24.95" customHeight="1" x14ac:dyDescent="0.15">
      <c r="A14" s="299" t="s">
        <v>48</v>
      </c>
      <c r="B14" s="289"/>
      <c r="C14" s="289"/>
      <c r="D14" s="289"/>
      <c r="E14" s="289"/>
      <c r="F14" s="289">
        <v>1</v>
      </c>
      <c r="G14" s="173">
        <f t="shared" si="0"/>
        <v>1</v>
      </c>
    </row>
    <row r="15" spans="1:7" s="81" customFormat="1" ht="24.95" customHeight="1" x14ac:dyDescent="0.15">
      <c r="A15" s="299" t="s">
        <v>49</v>
      </c>
      <c r="B15" s="289"/>
      <c r="C15" s="289"/>
      <c r="D15" s="289"/>
      <c r="E15" s="289"/>
      <c r="F15" s="289"/>
      <c r="G15" s="173">
        <f t="shared" si="0"/>
        <v>0</v>
      </c>
    </row>
    <row r="16" spans="1:7" s="81" customFormat="1" ht="24.95" customHeight="1" x14ac:dyDescent="0.15">
      <c r="A16" s="299" t="s">
        <v>50</v>
      </c>
      <c r="B16" s="289"/>
      <c r="C16" s="289"/>
      <c r="D16" s="289"/>
      <c r="E16" s="289"/>
      <c r="F16" s="289"/>
      <c r="G16" s="173">
        <f t="shared" si="0"/>
        <v>0</v>
      </c>
    </row>
    <row r="17" spans="1:7" s="81" customFormat="1" ht="24.95" customHeight="1" x14ac:dyDescent="0.15">
      <c r="A17" s="299" t="s">
        <v>497</v>
      </c>
      <c r="B17" s="289"/>
      <c r="C17" s="289"/>
      <c r="D17" s="289"/>
      <c r="E17" s="289"/>
      <c r="F17" s="289"/>
      <c r="G17" s="173">
        <f t="shared" si="0"/>
        <v>0</v>
      </c>
    </row>
    <row r="18" spans="1:7" s="81" customFormat="1" ht="24.95" customHeight="1" x14ac:dyDescent="0.15">
      <c r="A18" s="299" t="s">
        <v>53</v>
      </c>
      <c r="B18" s="289"/>
      <c r="C18" s="289"/>
      <c r="D18" s="289"/>
      <c r="E18" s="289"/>
      <c r="F18" s="289"/>
      <c r="G18" s="173">
        <f t="shared" si="0"/>
        <v>0</v>
      </c>
    </row>
    <row r="19" spans="1:7" s="81" customFormat="1" ht="24.95" customHeight="1" x14ac:dyDescent="0.15">
      <c r="A19" s="299" t="s">
        <v>54</v>
      </c>
      <c r="B19" s="289"/>
      <c r="C19" s="289"/>
      <c r="D19" s="289"/>
      <c r="E19" s="289"/>
      <c r="F19" s="289">
        <v>1</v>
      </c>
      <c r="G19" s="173">
        <f t="shared" si="0"/>
        <v>1</v>
      </c>
    </row>
    <row r="20" spans="1:7" s="81" customFormat="1" ht="24.95" customHeight="1" x14ac:dyDescent="0.15">
      <c r="A20" s="299" t="s">
        <v>55</v>
      </c>
      <c r="B20" s="289"/>
      <c r="C20" s="289"/>
      <c r="D20" s="289"/>
      <c r="E20" s="289"/>
      <c r="F20" s="289"/>
      <c r="G20" s="173">
        <f t="shared" si="0"/>
        <v>0</v>
      </c>
    </row>
    <row r="21" spans="1:7" s="81" customFormat="1" ht="24.95" customHeight="1" x14ac:dyDescent="0.15">
      <c r="A21" s="299" t="s">
        <v>56</v>
      </c>
      <c r="B21" s="289"/>
      <c r="C21" s="289"/>
      <c r="D21" s="289"/>
      <c r="E21" s="289"/>
      <c r="F21" s="289">
        <v>14</v>
      </c>
      <c r="G21" s="173">
        <f t="shared" si="0"/>
        <v>14</v>
      </c>
    </row>
    <row r="22" spans="1:7" s="81" customFormat="1" ht="24.95" customHeight="1" x14ac:dyDescent="0.15">
      <c r="A22" s="299" t="s">
        <v>57</v>
      </c>
      <c r="B22" s="289"/>
      <c r="C22" s="289"/>
      <c r="D22" s="289"/>
      <c r="E22" s="289"/>
      <c r="F22" s="289"/>
      <c r="G22" s="173">
        <f t="shared" si="0"/>
        <v>0</v>
      </c>
    </row>
    <row r="23" spans="1:7" s="81" customFormat="1" ht="24.95" customHeight="1" x14ac:dyDescent="0.15">
      <c r="A23" s="299" t="s">
        <v>58</v>
      </c>
      <c r="B23" s="289"/>
      <c r="C23" s="289"/>
      <c r="D23" s="289"/>
      <c r="E23" s="289"/>
      <c r="F23" s="289"/>
      <c r="G23" s="173">
        <f t="shared" si="0"/>
        <v>0</v>
      </c>
    </row>
    <row r="24" spans="1:7" s="81" customFormat="1" ht="24.95" customHeight="1" x14ac:dyDescent="0.15">
      <c r="A24" s="299" t="s">
        <v>59</v>
      </c>
      <c r="B24" s="289"/>
      <c r="C24" s="289"/>
      <c r="D24" s="289"/>
      <c r="E24" s="289"/>
      <c r="F24" s="289"/>
      <c r="G24" s="173">
        <f t="shared" si="0"/>
        <v>0</v>
      </c>
    </row>
    <row r="25" spans="1:7" s="81" customFormat="1" ht="24.95" customHeight="1" x14ac:dyDescent="0.15">
      <c r="A25" s="299" t="s">
        <v>60</v>
      </c>
      <c r="B25" s="289"/>
      <c r="C25" s="289"/>
      <c r="D25" s="289"/>
      <c r="E25" s="289"/>
      <c r="F25" s="289"/>
      <c r="G25" s="173">
        <f t="shared" si="0"/>
        <v>0</v>
      </c>
    </row>
    <row r="26" spans="1:7" s="81" customFormat="1" ht="24.95" customHeight="1" x14ac:dyDescent="0.15">
      <c r="A26" s="299" t="s">
        <v>61</v>
      </c>
      <c r="B26" s="289"/>
      <c r="C26" s="289"/>
      <c r="D26" s="289"/>
      <c r="E26" s="289"/>
      <c r="F26" s="289"/>
      <c r="G26" s="173">
        <f t="shared" si="0"/>
        <v>0</v>
      </c>
    </row>
    <row r="27" spans="1:7" s="81" customFormat="1" ht="24.95" customHeight="1" x14ac:dyDescent="0.15">
      <c r="A27" s="299" t="s">
        <v>62</v>
      </c>
      <c r="B27" s="289"/>
      <c r="C27" s="289"/>
      <c r="D27" s="289"/>
      <c r="E27" s="289"/>
      <c r="F27" s="289"/>
      <c r="G27" s="173">
        <f t="shared" si="0"/>
        <v>0</v>
      </c>
    </row>
    <row r="28" spans="1:7" s="81" customFormat="1" ht="24.95" customHeight="1" x14ac:dyDescent="0.15">
      <c r="A28" s="299" t="s">
        <v>63</v>
      </c>
      <c r="B28" s="289"/>
      <c r="C28" s="289"/>
      <c r="D28" s="289"/>
      <c r="E28" s="289"/>
      <c r="F28" s="289"/>
      <c r="G28" s="173">
        <f t="shared" si="0"/>
        <v>0</v>
      </c>
    </row>
    <row r="29" spans="1:7" s="81" customFormat="1" ht="24.95" customHeight="1" x14ac:dyDescent="0.15">
      <c r="A29" s="299" t="s">
        <v>64</v>
      </c>
      <c r="B29" s="289"/>
      <c r="C29" s="289"/>
      <c r="D29" s="289"/>
      <c r="E29" s="289"/>
      <c r="F29" s="289"/>
      <c r="G29" s="173">
        <f t="shared" si="0"/>
        <v>0</v>
      </c>
    </row>
    <row r="30" spans="1:7" s="81" customFormat="1" ht="24.95" customHeight="1" x14ac:dyDescent="0.15">
      <c r="A30" s="299" t="s">
        <v>65</v>
      </c>
      <c r="B30" s="289"/>
      <c r="C30" s="289"/>
      <c r="D30" s="289"/>
      <c r="E30" s="289"/>
      <c r="F30" s="289"/>
      <c r="G30" s="173">
        <f t="shared" si="0"/>
        <v>0</v>
      </c>
    </row>
    <row r="31" spans="1:7" s="81" customFormat="1" ht="24.95" customHeight="1" x14ac:dyDescent="0.15">
      <c r="A31" s="299" t="s">
        <v>66</v>
      </c>
      <c r="B31" s="289"/>
      <c r="C31" s="289"/>
      <c r="D31" s="289"/>
      <c r="E31" s="289"/>
      <c r="F31" s="289"/>
      <c r="G31" s="173">
        <f t="shared" si="0"/>
        <v>0</v>
      </c>
    </row>
    <row r="32" spans="1:7" s="81" customFormat="1" ht="24.95" customHeight="1" x14ac:dyDescent="0.15">
      <c r="A32" s="299" t="s">
        <v>67</v>
      </c>
      <c r="B32" s="289"/>
      <c r="C32" s="289"/>
      <c r="D32" s="289"/>
      <c r="E32" s="289"/>
      <c r="F32" s="289"/>
      <c r="G32" s="173">
        <f t="shared" si="0"/>
        <v>0</v>
      </c>
    </row>
    <row r="33" spans="1:7" s="81" customFormat="1" ht="24.95" customHeight="1" x14ac:dyDescent="0.15">
      <c r="A33" s="299" t="s">
        <v>412</v>
      </c>
      <c r="B33" s="289"/>
      <c r="C33" s="289"/>
      <c r="D33" s="289"/>
      <c r="E33" s="289"/>
      <c r="F33" s="289"/>
      <c r="G33" s="173">
        <f t="shared" si="0"/>
        <v>0</v>
      </c>
    </row>
    <row r="34" spans="1:7" s="81" customFormat="1" ht="24.95" customHeight="1" x14ac:dyDescent="0.15">
      <c r="A34" s="299" t="s">
        <v>413</v>
      </c>
      <c r="B34" s="289"/>
      <c r="C34" s="289"/>
      <c r="D34" s="289"/>
      <c r="E34" s="289"/>
      <c r="F34" s="289"/>
      <c r="G34" s="173">
        <f t="shared" si="0"/>
        <v>0</v>
      </c>
    </row>
    <row r="35" spans="1:7" s="81" customFormat="1" ht="24.95" customHeight="1" x14ac:dyDescent="0.15">
      <c r="A35" s="299" t="s">
        <v>414</v>
      </c>
      <c r="B35" s="289"/>
      <c r="C35" s="289"/>
      <c r="D35" s="289"/>
      <c r="E35" s="289"/>
      <c r="F35" s="289"/>
      <c r="G35" s="173">
        <f t="shared" si="0"/>
        <v>0</v>
      </c>
    </row>
    <row r="36" spans="1:7" s="81" customFormat="1" ht="24.95" customHeight="1" x14ac:dyDescent="0.15">
      <c r="A36" s="299" t="s">
        <v>68</v>
      </c>
      <c r="B36" s="289"/>
      <c r="C36" s="289"/>
      <c r="D36" s="289"/>
      <c r="E36" s="289"/>
      <c r="F36" s="289"/>
      <c r="G36" s="173">
        <f t="shared" si="0"/>
        <v>0</v>
      </c>
    </row>
    <row r="37" spans="1:7" s="81" customFormat="1" ht="24.95" customHeight="1" x14ac:dyDescent="0.15">
      <c r="A37" s="299" t="s">
        <v>415</v>
      </c>
      <c r="B37" s="289"/>
      <c r="C37" s="289"/>
      <c r="D37" s="289"/>
      <c r="E37" s="289"/>
      <c r="F37" s="289"/>
      <c r="G37" s="173">
        <f t="shared" si="0"/>
        <v>0</v>
      </c>
    </row>
    <row r="38" spans="1:7" s="81" customFormat="1" ht="24.95" customHeight="1" x14ac:dyDescent="0.15">
      <c r="A38" s="299" t="s">
        <v>416</v>
      </c>
      <c r="B38" s="289"/>
      <c r="C38" s="289"/>
      <c r="D38" s="289"/>
      <c r="E38" s="289"/>
      <c r="F38" s="289"/>
      <c r="G38" s="173">
        <f t="shared" si="0"/>
        <v>0</v>
      </c>
    </row>
    <row r="39" spans="1:7" s="81" customFormat="1" ht="24.95" customHeight="1" x14ac:dyDescent="0.15">
      <c r="A39" s="299" t="s">
        <v>417</v>
      </c>
      <c r="B39" s="289"/>
      <c r="C39" s="289"/>
      <c r="D39" s="289"/>
      <c r="E39" s="289"/>
      <c r="F39" s="289"/>
      <c r="G39" s="173">
        <f t="shared" si="0"/>
        <v>0</v>
      </c>
    </row>
    <row r="40" spans="1:7" s="81" customFormat="1" ht="24.95" customHeight="1" x14ac:dyDescent="0.15">
      <c r="A40" s="299" t="s">
        <v>69</v>
      </c>
      <c r="B40" s="289"/>
      <c r="C40" s="289"/>
      <c r="D40" s="289"/>
      <c r="E40" s="289"/>
      <c r="F40" s="289"/>
      <c r="G40" s="173">
        <f t="shared" si="0"/>
        <v>0</v>
      </c>
    </row>
    <row r="41" spans="1:7" s="81" customFormat="1" ht="24.95" customHeight="1" x14ac:dyDescent="0.15">
      <c r="A41" s="299" t="s">
        <v>70</v>
      </c>
      <c r="B41" s="289"/>
      <c r="C41" s="289"/>
      <c r="D41" s="289"/>
      <c r="E41" s="289"/>
      <c r="F41" s="289"/>
      <c r="G41" s="173">
        <f t="shared" si="0"/>
        <v>0</v>
      </c>
    </row>
    <row r="42" spans="1:7" s="81" customFormat="1" ht="24.95" customHeight="1" x14ac:dyDescent="0.15">
      <c r="A42" s="299" t="s">
        <v>71</v>
      </c>
      <c r="B42" s="289"/>
      <c r="C42" s="289"/>
      <c r="D42" s="289"/>
      <c r="E42" s="289"/>
      <c r="F42" s="289"/>
      <c r="G42" s="173">
        <f t="shared" si="0"/>
        <v>0</v>
      </c>
    </row>
    <row r="43" spans="1:7" s="81" customFormat="1" ht="24.95" customHeight="1" x14ac:dyDescent="0.15">
      <c r="A43" s="299" t="s">
        <v>72</v>
      </c>
      <c r="B43" s="289"/>
      <c r="C43" s="289"/>
      <c r="D43" s="289"/>
      <c r="E43" s="289"/>
      <c r="F43" s="289"/>
      <c r="G43" s="173">
        <f t="shared" si="0"/>
        <v>0</v>
      </c>
    </row>
    <row r="44" spans="1:7" s="81" customFormat="1" ht="24.95" customHeight="1" x14ac:dyDescent="0.15">
      <c r="A44" s="299" t="s">
        <v>73</v>
      </c>
      <c r="B44" s="289"/>
      <c r="C44" s="289"/>
      <c r="D44" s="289"/>
      <c r="E44" s="289"/>
      <c r="F44" s="289"/>
      <c r="G44" s="173">
        <f t="shared" si="0"/>
        <v>0</v>
      </c>
    </row>
    <row r="45" spans="1:7" s="81" customFormat="1" ht="24.95" customHeight="1" x14ac:dyDescent="0.15">
      <c r="A45" s="299" t="s">
        <v>418</v>
      </c>
      <c r="B45" s="289"/>
      <c r="C45" s="289"/>
      <c r="D45" s="289"/>
      <c r="E45" s="289"/>
      <c r="F45" s="289"/>
      <c r="G45" s="173">
        <f t="shared" si="0"/>
        <v>0</v>
      </c>
    </row>
    <row r="46" spans="1:7" s="81" customFormat="1" ht="24.95" customHeight="1" x14ac:dyDescent="0.15">
      <c r="A46" s="299" t="s">
        <v>74</v>
      </c>
      <c r="B46" s="289"/>
      <c r="C46" s="289"/>
      <c r="D46" s="289"/>
      <c r="E46" s="289"/>
      <c r="F46" s="289"/>
      <c r="G46" s="173">
        <f t="shared" si="0"/>
        <v>0</v>
      </c>
    </row>
    <row r="47" spans="1:7" s="81" customFormat="1" ht="24.95" customHeight="1" x14ac:dyDescent="0.15">
      <c r="A47" s="299" t="s">
        <v>75</v>
      </c>
      <c r="B47" s="290"/>
      <c r="C47" s="290"/>
      <c r="D47" s="290"/>
      <c r="E47" s="290"/>
      <c r="F47" s="290"/>
      <c r="G47" s="172">
        <f t="shared" si="0"/>
        <v>0</v>
      </c>
    </row>
    <row r="48" spans="1:7" s="81" customFormat="1" ht="15" customHeight="1" x14ac:dyDescent="0.15">
      <c r="A48" s="80" t="s">
        <v>76</v>
      </c>
      <c r="B48" s="225">
        <f>SUM(B4:B47)</f>
        <v>2</v>
      </c>
      <c r="C48" s="225">
        <f>SUM(C4:C47)</f>
        <v>0</v>
      </c>
      <c r="D48" s="225">
        <f>SUM(D4:D47)</f>
        <v>0</v>
      </c>
      <c r="E48" s="225">
        <f>SUM(E4:E47)</f>
        <v>0</v>
      </c>
      <c r="F48" s="225">
        <f>SUM(F4:F47)</f>
        <v>20</v>
      </c>
      <c r="G48" s="174">
        <f>SUM(B48:F48)</f>
        <v>22</v>
      </c>
    </row>
    <row r="49" spans="1:13" s="81" customFormat="1" ht="9.9499999999999993" customHeight="1" x14ac:dyDescent="0.15">
      <c r="A49" s="463"/>
      <c r="B49" s="463"/>
      <c r="C49" s="463"/>
      <c r="D49" s="463"/>
      <c r="E49" s="463"/>
      <c r="F49" s="463"/>
    </row>
    <row r="50" spans="1:13" s="82" customFormat="1" ht="13.35" customHeight="1" x14ac:dyDescent="0.2">
      <c r="A50" s="49" t="s">
        <v>148</v>
      </c>
      <c r="B50" s="49"/>
      <c r="C50" s="49"/>
      <c r="D50" s="49"/>
      <c r="E50" s="49"/>
      <c r="F50" s="49"/>
      <c r="G50" s="49"/>
    </row>
    <row r="51" spans="1:13" s="82" customFormat="1" ht="13.35" customHeight="1" x14ac:dyDescent="0.2">
      <c r="A51" s="307" t="s">
        <v>178</v>
      </c>
      <c r="B51" s="311"/>
      <c r="C51" s="311"/>
      <c r="D51" s="311"/>
      <c r="E51" s="311"/>
      <c r="F51" s="311"/>
      <c r="G51" s="311"/>
    </row>
    <row r="52" spans="1:13" s="82" customFormat="1" ht="13.35" customHeight="1" x14ac:dyDescent="0.3">
      <c r="A52" s="71" t="s">
        <v>179</v>
      </c>
    </row>
    <row r="53" spans="1:13" s="82" customFormat="1" ht="13.35" customHeight="1" x14ac:dyDescent="0.3">
      <c r="A53" s="71" t="s">
        <v>180</v>
      </c>
    </row>
    <row r="54" spans="1:13" s="82" customFormat="1" ht="13.35" customHeight="1" x14ac:dyDescent="0.3">
      <c r="A54" s="71" t="s">
        <v>181</v>
      </c>
    </row>
    <row r="55" spans="1:13" s="82" customFormat="1" ht="13.35" customHeight="1" x14ac:dyDescent="0.3">
      <c r="A55" s="71" t="s">
        <v>182</v>
      </c>
    </row>
    <row r="56" spans="1:13" s="82" customFormat="1" ht="13.35" customHeight="1" x14ac:dyDescent="0.3">
      <c r="A56" s="71" t="s">
        <v>183</v>
      </c>
    </row>
    <row r="57" spans="1:13" s="82" customFormat="1" ht="13.35" customHeight="1" x14ac:dyDescent="0.3">
      <c r="A57" s="51" t="s">
        <v>534</v>
      </c>
      <c r="B57" s="51"/>
      <c r="C57" s="51"/>
      <c r="D57" s="51"/>
      <c r="E57" s="51"/>
      <c r="F57" s="51"/>
      <c r="G57" s="51"/>
      <c r="H57" s="50"/>
      <c r="I57" s="50"/>
      <c r="J57" s="50"/>
      <c r="K57" s="50"/>
      <c r="L57" s="50"/>
      <c r="M57" s="50"/>
    </row>
    <row r="58" spans="1:13" s="82" customFormat="1" ht="13.35" customHeight="1" x14ac:dyDescent="0.3">
      <c r="A58" s="51" t="s">
        <v>81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</row>
    <row r="59" spans="1:13" s="82" customFormat="1" ht="26.45" customHeight="1" x14ac:dyDescent="0.2">
      <c r="A59" s="445" t="s">
        <v>420</v>
      </c>
      <c r="B59" s="445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</row>
    <row r="60" spans="1:13" s="82" customFormat="1" ht="12" customHeight="1" x14ac:dyDescent="0.2">
      <c r="A60" s="51"/>
    </row>
  </sheetData>
  <sheetProtection algorithmName="SHA-512" hashValue="lBa+22ADUUUCRt1dL1MZ4032nBJp3Yd1pg/DkTBxuelsykJNSGK8ATDUVgcKL1p2BqS/ZBn/4XLj1kbepuJ+Ow==" saltValue="J7Kw/pFYdJ9LecKAnvz35g==" spinCount="100000" sheet="1"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3" type="noConversion"/>
  <printOptions horizontalCentered="1"/>
  <pageMargins left="0.59055118110236227" right="0.19685039370078741" top="0.59055118110236227" bottom="0.39370078740157483" header="0" footer="0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N61"/>
  <sheetViews>
    <sheetView showGridLines="0" workbookViewId="0">
      <pane xSplit="1" ySplit="3" topLeftCell="B10" activePane="bottomRight" state="frozen"/>
      <selection activeCell="F8" sqref="F8"/>
      <selection pane="topRight" activeCell="F8" sqref="F8"/>
      <selection pane="bottomLeft" activeCell="F8" sqref="F8"/>
      <selection pane="bottomRight" activeCell="B14" sqref="B14"/>
    </sheetView>
  </sheetViews>
  <sheetFormatPr defaultColWidth="9.140625" defaultRowHeight="12.75" x14ac:dyDescent="0.2"/>
  <cols>
    <col min="1" max="1" width="30.7109375" style="84" customWidth="1"/>
    <col min="2" max="14" width="8.7109375" style="84" customWidth="1"/>
    <col min="15" max="16384" width="9.140625" style="84"/>
  </cols>
  <sheetData>
    <row r="1" spans="1:14" s="83" customFormat="1" ht="39.950000000000003" customHeight="1" x14ac:dyDescent="0.2">
      <c r="A1" s="467" t="s">
        <v>14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ht="39.950000000000003" customHeight="1" x14ac:dyDescent="0.2">
      <c r="A2" s="455" t="s">
        <v>184</v>
      </c>
      <c r="B2" s="455" t="s">
        <v>185</v>
      </c>
      <c r="C2" s="455"/>
      <c r="D2" s="455" t="s">
        <v>186</v>
      </c>
      <c r="E2" s="455"/>
      <c r="F2" s="455" t="s">
        <v>187</v>
      </c>
      <c r="G2" s="455"/>
      <c r="H2" s="455" t="s">
        <v>188</v>
      </c>
      <c r="I2" s="468"/>
      <c r="J2" s="455" t="s">
        <v>189</v>
      </c>
      <c r="K2" s="468"/>
      <c r="L2" s="455" t="s">
        <v>40</v>
      </c>
      <c r="M2" s="455"/>
      <c r="N2" s="455" t="s">
        <v>76</v>
      </c>
    </row>
    <row r="3" spans="1:14" ht="15" customHeight="1" x14ac:dyDescent="0.2">
      <c r="A3" s="468"/>
      <c r="B3" s="64" t="s">
        <v>41</v>
      </c>
      <c r="C3" s="64" t="s">
        <v>42</v>
      </c>
      <c r="D3" s="64" t="s">
        <v>41</v>
      </c>
      <c r="E3" s="64" t="s">
        <v>42</v>
      </c>
      <c r="F3" s="64" t="s">
        <v>41</v>
      </c>
      <c r="G3" s="64" t="s">
        <v>42</v>
      </c>
      <c r="H3" s="64" t="s">
        <v>41</v>
      </c>
      <c r="I3" s="64" t="s">
        <v>42</v>
      </c>
      <c r="J3" s="64" t="s">
        <v>41</v>
      </c>
      <c r="K3" s="64" t="s">
        <v>42</v>
      </c>
      <c r="L3" s="64" t="s">
        <v>41</v>
      </c>
      <c r="M3" s="64" t="s">
        <v>42</v>
      </c>
      <c r="N3" s="468"/>
    </row>
    <row r="4" spans="1:14" ht="24.95" customHeight="1" x14ac:dyDescent="0.2">
      <c r="A4" s="299" t="s">
        <v>43</v>
      </c>
      <c r="B4" s="246"/>
      <c r="C4" s="285"/>
      <c r="D4" s="246"/>
      <c r="E4" s="285"/>
      <c r="F4" s="246"/>
      <c r="G4" s="285"/>
      <c r="H4" s="246"/>
      <c r="I4" s="285"/>
      <c r="J4" s="246"/>
      <c r="K4" s="285"/>
      <c r="L4" s="219">
        <f>B4+D4+F4+H4+J4</f>
        <v>0</v>
      </c>
      <c r="M4" s="219">
        <f>C4+E4+G4+I4+K4</f>
        <v>0</v>
      </c>
      <c r="N4" s="219">
        <f>L4+M4</f>
        <v>0</v>
      </c>
    </row>
    <row r="5" spans="1:14" ht="24.95" customHeight="1" x14ac:dyDescent="0.2">
      <c r="A5" s="299" t="s">
        <v>407</v>
      </c>
      <c r="B5" s="248"/>
      <c r="C5" s="286"/>
      <c r="D5" s="248"/>
      <c r="E5" s="286"/>
      <c r="F5" s="248"/>
      <c r="G5" s="286"/>
      <c r="H5" s="248"/>
      <c r="I5" s="286"/>
      <c r="J5" s="248"/>
      <c r="K5" s="286"/>
      <c r="L5" s="220">
        <f t="shared" ref="L5:M47" si="0">B5+D5+F5+H5+J5</f>
        <v>0</v>
      </c>
      <c r="M5" s="220">
        <f t="shared" si="0"/>
        <v>0</v>
      </c>
      <c r="N5" s="220">
        <f t="shared" ref="N5:N47" si="1">L5+M5</f>
        <v>0</v>
      </c>
    </row>
    <row r="6" spans="1:14" ht="24.95" customHeight="1" x14ac:dyDescent="0.2">
      <c r="A6" s="299" t="s">
        <v>408</v>
      </c>
      <c r="B6" s="248"/>
      <c r="C6" s="286"/>
      <c r="D6" s="248"/>
      <c r="E6" s="286"/>
      <c r="F6" s="248"/>
      <c r="G6" s="286"/>
      <c r="H6" s="248"/>
      <c r="I6" s="286"/>
      <c r="J6" s="248"/>
      <c r="K6" s="286"/>
      <c r="L6" s="220">
        <f t="shared" si="0"/>
        <v>0</v>
      </c>
      <c r="M6" s="220">
        <f t="shared" si="0"/>
        <v>0</v>
      </c>
      <c r="N6" s="220">
        <f t="shared" si="1"/>
        <v>0</v>
      </c>
    </row>
    <row r="7" spans="1:14" ht="24.95" customHeight="1" x14ac:dyDescent="0.2">
      <c r="A7" s="299" t="s">
        <v>409</v>
      </c>
      <c r="B7" s="248"/>
      <c r="C7" s="286"/>
      <c r="D7" s="248"/>
      <c r="E7" s="286"/>
      <c r="F7" s="248"/>
      <c r="G7" s="286"/>
      <c r="H7" s="248"/>
      <c r="I7" s="286"/>
      <c r="J7" s="248"/>
      <c r="K7" s="286"/>
      <c r="L7" s="220">
        <f t="shared" si="0"/>
        <v>0</v>
      </c>
      <c r="M7" s="220">
        <f t="shared" si="0"/>
        <v>0</v>
      </c>
      <c r="N7" s="220">
        <f t="shared" si="1"/>
        <v>0</v>
      </c>
    </row>
    <row r="8" spans="1:14" ht="24.95" customHeight="1" x14ac:dyDescent="0.2">
      <c r="A8" s="299" t="s">
        <v>410</v>
      </c>
      <c r="B8" s="248"/>
      <c r="C8" s="286"/>
      <c r="D8" s="248"/>
      <c r="E8" s="286"/>
      <c r="F8" s="248"/>
      <c r="G8" s="286"/>
      <c r="H8" s="248"/>
      <c r="I8" s="286"/>
      <c r="J8" s="248"/>
      <c r="K8" s="286"/>
      <c r="L8" s="220">
        <f t="shared" si="0"/>
        <v>0</v>
      </c>
      <c r="M8" s="220">
        <f t="shared" si="0"/>
        <v>0</v>
      </c>
      <c r="N8" s="220">
        <f t="shared" si="1"/>
        <v>0</v>
      </c>
    </row>
    <row r="9" spans="1:14" ht="24.95" customHeight="1" x14ac:dyDescent="0.2">
      <c r="A9" s="299" t="s">
        <v>411</v>
      </c>
      <c r="B9" s="248"/>
      <c r="C9" s="286"/>
      <c r="D9" s="248"/>
      <c r="E9" s="286"/>
      <c r="F9" s="248"/>
      <c r="G9" s="286"/>
      <c r="H9" s="248"/>
      <c r="I9" s="286">
        <v>1</v>
      </c>
      <c r="J9" s="248"/>
      <c r="K9" s="286"/>
      <c r="L9" s="220">
        <f t="shared" si="0"/>
        <v>0</v>
      </c>
      <c r="M9" s="220">
        <f t="shared" si="0"/>
        <v>1</v>
      </c>
      <c r="N9" s="220">
        <f t="shared" si="1"/>
        <v>1</v>
      </c>
    </row>
    <row r="10" spans="1:14" ht="24.95" customHeight="1" x14ac:dyDescent="0.2">
      <c r="A10" s="299" t="s">
        <v>44</v>
      </c>
      <c r="B10" s="248"/>
      <c r="C10" s="286"/>
      <c r="D10" s="248"/>
      <c r="E10" s="286"/>
      <c r="F10" s="248"/>
      <c r="G10" s="286"/>
      <c r="H10" s="248">
        <v>1</v>
      </c>
      <c r="I10" s="286">
        <v>1</v>
      </c>
      <c r="J10" s="248"/>
      <c r="K10" s="286"/>
      <c r="L10" s="220">
        <f t="shared" si="0"/>
        <v>1</v>
      </c>
      <c r="M10" s="220">
        <f t="shared" si="0"/>
        <v>1</v>
      </c>
      <c r="N10" s="220">
        <f t="shared" si="1"/>
        <v>2</v>
      </c>
    </row>
    <row r="11" spans="1:14" ht="24.95" customHeight="1" x14ac:dyDescent="0.2">
      <c r="A11" s="299" t="s">
        <v>45</v>
      </c>
      <c r="B11" s="248"/>
      <c r="C11" s="286"/>
      <c r="D11" s="248"/>
      <c r="E11" s="286"/>
      <c r="F11" s="248"/>
      <c r="G11" s="286"/>
      <c r="H11" s="248"/>
      <c r="I11" s="286"/>
      <c r="J11" s="248"/>
      <c r="K11" s="286"/>
      <c r="L11" s="220">
        <f t="shared" si="0"/>
        <v>0</v>
      </c>
      <c r="M11" s="220">
        <f t="shared" si="0"/>
        <v>0</v>
      </c>
      <c r="N11" s="220">
        <f t="shared" si="1"/>
        <v>0</v>
      </c>
    </row>
    <row r="12" spans="1:14" ht="24.95" customHeight="1" x14ac:dyDescent="0.2">
      <c r="A12" s="299" t="s">
        <v>46</v>
      </c>
      <c r="B12" s="248"/>
      <c r="C12" s="286"/>
      <c r="D12" s="248"/>
      <c r="E12" s="286"/>
      <c r="F12" s="248"/>
      <c r="G12" s="286"/>
      <c r="H12" s="248"/>
      <c r="I12" s="286"/>
      <c r="J12" s="248"/>
      <c r="K12" s="286"/>
      <c r="L12" s="220">
        <f t="shared" si="0"/>
        <v>0</v>
      </c>
      <c r="M12" s="220">
        <f t="shared" si="0"/>
        <v>0</v>
      </c>
      <c r="N12" s="220">
        <f t="shared" si="1"/>
        <v>0</v>
      </c>
    </row>
    <row r="13" spans="1:14" ht="24.95" customHeight="1" x14ac:dyDescent="0.2">
      <c r="A13" s="299" t="s">
        <v>47</v>
      </c>
      <c r="B13" s="248"/>
      <c r="C13" s="286"/>
      <c r="D13" s="248"/>
      <c r="E13" s="286"/>
      <c r="F13" s="248"/>
      <c r="G13" s="286"/>
      <c r="H13" s="248"/>
      <c r="I13" s="286"/>
      <c r="J13" s="248"/>
      <c r="K13" s="286"/>
      <c r="L13" s="220">
        <f t="shared" si="0"/>
        <v>0</v>
      </c>
      <c r="M13" s="220">
        <f t="shared" si="0"/>
        <v>0</v>
      </c>
      <c r="N13" s="220">
        <f t="shared" si="1"/>
        <v>0</v>
      </c>
    </row>
    <row r="14" spans="1:14" ht="24.95" customHeight="1" x14ac:dyDescent="0.2">
      <c r="A14" s="299" t="s">
        <v>48</v>
      </c>
      <c r="B14" s="248"/>
      <c r="C14" s="286"/>
      <c r="D14" s="248"/>
      <c r="E14" s="286"/>
      <c r="F14" s="248"/>
      <c r="G14" s="286"/>
      <c r="H14" s="248"/>
      <c r="I14" s="286"/>
      <c r="J14" s="248"/>
      <c r="K14" s="286"/>
      <c r="L14" s="220">
        <f t="shared" si="0"/>
        <v>0</v>
      </c>
      <c r="M14" s="220">
        <f t="shared" si="0"/>
        <v>0</v>
      </c>
      <c r="N14" s="220">
        <f t="shared" si="1"/>
        <v>0</v>
      </c>
    </row>
    <row r="15" spans="1:14" ht="24.95" customHeight="1" x14ac:dyDescent="0.2">
      <c r="A15" s="299" t="s">
        <v>49</v>
      </c>
      <c r="B15" s="248"/>
      <c r="C15" s="286"/>
      <c r="D15" s="248"/>
      <c r="E15" s="286"/>
      <c r="F15" s="248"/>
      <c r="G15" s="286"/>
      <c r="H15" s="248"/>
      <c r="I15" s="286"/>
      <c r="J15" s="248"/>
      <c r="K15" s="286"/>
      <c r="L15" s="220">
        <f t="shared" si="0"/>
        <v>0</v>
      </c>
      <c r="M15" s="220">
        <f t="shared" si="0"/>
        <v>0</v>
      </c>
      <c r="N15" s="220">
        <f t="shared" si="1"/>
        <v>0</v>
      </c>
    </row>
    <row r="16" spans="1:14" ht="24.95" customHeight="1" x14ac:dyDescent="0.2">
      <c r="A16" s="299" t="s">
        <v>50</v>
      </c>
      <c r="B16" s="248"/>
      <c r="C16" s="286"/>
      <c r="D16" s="248"/>
      <c r="E16" s="286"/>
      <c r="F16" s="248"/>
      <c r="G16" s="286"/>
      <c r="H16" s="248"/>
      <c r="I16" s="286"/>
      <c r="J16" s="248"/>
      <c r="K16" s="286"/>
      <c r="L16" s="220">
        <f t="shared" si="0"/>
        <v>0</v>
      </c>
      <c r="M16" s="220">
        <f t="shared" si="0"/>
        <v>0</v>
      </c>
      <c r="N16" s="220">
        <f t="shared" si="1"/>
        <v>0</v>
      </c>
    </row>
    <row r="17" spans="1:14" ht="24.95" customHeight="1" x14ac:dyDescent="0.2">
      <c r="A17" s="299" t="s">
        <v>497</v>
      </c>
      <c r="B17" s="248"/>
      <c r="C17" s="286"/>
      <c r="D17" s="248"/>
      <c r="E17" s="286"/>
      <c r="F17" s="248"/>
      <c r="G17" s="286"/>
      <c r="H17" s="248"/>
      <c r="I17" s="286"/>
      <c r="J17" s="248"/>
      <c r="K17" s="286"/>
      <c r="L17" s="220">
        <f t="shared" si="0"/>
        <v>0</v>
      </c>
      <c r="M17" s="220">
        <f t="shared" si="0"/>
        <v>0</v>
      </c>
      <c r="N17" s="220">
        <f t="shared" si="1"/>
        <v>0</v>
      </c>
    </row>
    <row r="18" spans="1:14" ht="24.95" customHeight="1" x14ac:dyDescent="0.2">
      <c r="A18" s="299" t="s">
        <v>53</v>
      </c>
      <c r="B18" s="248"/>
      <c r="C18" s="286"/>
      <c r="D18" s="248"/>
      <c r="E18" s="286"/>
      <c r="F18" s="248"/>
      <c r="G18" s="286"/>
      <c r="H18" s="248"/>
      <c r="I18" s="286"/>
      <c r="J18" s="248"/>
      <c r="K18" s="286"/>
      <c r="L18" s="220">
        <f t="shared" si="0"/>
        <v>0</v>
      </c>
      <c r="M18" s="220">
        <f t="shared" si="0"/>
        <v>0</v>
      </c>
      <c r="N18" s="220">
        <f t="shared" si="1"/>
        <v>0</v>
      </c>
    </row>
    <row r="19" spans="1:14" ht="24.95" customHeight="1" x14ac:dyDescent="0.2">
      <c r="A19" s="299" t="s">
        <v>54</v>
      </c>
      <c r="B19" s="248"/>
      <c r="C19" s="286"/>
      <c r="D19" s="248"/>
      <c r="E19" s="286"/>
      <c r="F19" s="248"/>
      <c r="G19" s="286"/>
      <c r="H19" s="248"/>
      <c r="I19" s="286"/>
      <c r="J19" s="248"/>
      <c r="K19" s="286"/>
      <c r="L19" s="220">
        <f t="shared" si="0"/>
        <v>0</v>
      </c>
      <c r="M19" s="220">
        <f t="shared" si="0"/>
        <v>0</v>
      </c>
      <c r="N19" s="220">
        <f t="shared" si="1"/>
        <v>0</v>
      </c>
    </row>
    <row r="20" spans="1:14" ht="24.95" customHeight="1" x14ac:dyDescent="0.2">
      <c r="A20" s="299" t="s">
        <v>55</v>
      </c>
      <c r="B20" s="248"/>
      <c r="C20" s="286"/>
      <c r="D20" s="248"/>
      <c r="E20" s="286"/>
      <c r="F20" s="248"/>
      <c r="G20" s="286"/>
      <c r="H20" s="248"/>
      <c r="I20" s="286"/>
      <c r="J20" s="248"/>
      <c r="K20" s="286"/>
      <c r="L20" s="220">
        <f t="shared" si="0"/>
        <v>0</v>
      </c>
      <c r="M20" s="220">
        <f t="shared" si="0"/>
        <v>0</v>
      </c>
      <c r="N20" s="220">
        <f t="shared" si="1"/>
        <v>0</v>
      </c>
    </row>
    <row r="21" spans="1:14" ht="24.95" customHeight="1" x14ac:dyDescent="0.2">
      <c r="A21" s="299" t="s">
        <v>56</v>
      </c>
      <c r="B21" s="248"/>
      <c r="C21" s="286"/>
      <c r="D21" s="248"/>
      <c r="E21" s="286"/>
      <c r="F21" s="248"/>
      <c r="G21" s="286"/>
      <c r="H21" s="248"/>
      <c r="I21" s="286"/>
      <c r="J21" s="248"/>
      <c r="K21" s="286"/>
      <c r="L21" s="220">
        <f t="shared" si="0"/>
        <v>0</v>
      </c>
      <c r="M21" s="220">
        <f t="shared" si="0"/>
        <v>0</v>
      </c>
      <c r="N21" s="220">
        <f t="shared" si="1"/>
        <v>0</v>
      </c>
    </row>
    <row r="22" spans="1:14" ht="24.95" customHeight="1" x14ac:dyDescent="0.2">
      <c r="A22" s="299" t="s">
        <v>57</v>
      </c>
      <c r="B22" s="248"/>
      <c r="C22" s="286"/>
      <c r="D22" s="248"/>
      <c r="E22" s="286"/>
      <c r="F22" s="248"/>
      <c r="G22" s="286"/>
      <c r="H22" s="248"/>
      <c r="I22" s="286"/>
      <c r="J22" s="248"/>
      <c r="K22" s="286"/>
      <c r="L22" s="220">
        <f t="shared" si="0"/>
        <v>0</v>
      </c>
      <c r="M22" s="220">
        <f t="shared" si="0"/>
        <v>0</v>
      </c>
      <c r="N22" s="220">
        <f t="shared" si="1"/>
        <v>0</v>
      </c>
    </row>
    <row r="23" spans="1:14" ht="24.95" customHeight="1" x14ac:dyDescent="0.2">
      <c r="A23" s="299" t="s">
        <v>58</v>
      </c>
      <c r="B23" s="248"/>
      <c r="C23" s="286"/>
      <c r="D23" s="248"/>
      <c r="E23" s="286"/>
      <c r="F23" s="248"/>
      <c r="G23" s="286"/>
      <c r="H23" s="248"/>
      <c r="I23" s="286"/>
      <c r="J23" s="248"/>
      <c r="K23" s="286"/>
      <c r="L23" s="220">
        <f t="shared" si="0"/>
        <v>0</v>
      </c>
      <c r="M23" s="220">
        <f t="shared" si="0"/>
        <v>0</v>
      </c>
      <c r="N23" s="220">
        <f t="shared" si="1"/>
        <v>0</v>
      </c>
    </row>
    <row r="24" spans="1:14" ht="24.95" customHeight="1" x14ac:dyDescent="0.2">
      <c r="A24" s="299" t="s">
        <v>59</v>
      </c>
      <c r="B24" s="248"/>
      <c r="C24" s="286"/>
      <c r="D24" s="248"/>
      <c r="E24" s="286"/>
      <c r="F24" s="248"/>
      <c r="G24" s="286"/>
      <c r="H24" s="248"/>
      <c r="I24" s="286"/>
      <c r="J24" s="248"/>
      <c r="K24" s="286"/>
      <c r="L24" s="220">
        <f t="shared" si="0"/>
        <v>0</v>
      </c>
      <c r="M24" s="220">
        <f t="shared" si="0"/>
        <v>0</v>
      </c>
      <c r="N24" s="220">
        <f t="shared" si="1"/>
        <v>0</v>
      </c>
    </row>
    <row r="25" spans="1:14" ht="24.95" customHeight="1" x14ac:dyDescent="0.2">
      <c r="A25" s="299" t="s">
        <v>60</v>
      </c>
      <c r="B25" s="248"/>
      <c r="C25" s="286"/>
      <c r="D25" s="248"/>
      <c r="E25" s="286"/>
      <c r="F25" s="248"/>
      <c r="G25" s="286"/>
      <c r="H25" s="248"/>
      <c r="I25" s="286"/>
      <c r="J25" s="248"/>
      <c r="K25" s="286"/>
      <c r="L25" s="220">
        <f t="shared" si="0"/>
        <v>0</v>
      </c>
      <c r="M25" s="220">
        <f t="shared" si="0"/>
        <v>0</v>
      </c>
      <c r="N25" s="220">
        <f t="shared" si="1"/>
        <v>0</v>
      </c>
    </row>
    <row r="26" spans="1:14" ht="24.95" customHeight="1" x14ac:dyDescent="0.2">
      <c r="A26" s="299" t="s">
        <v>61</v>
      </c>
      <c r="B26" s="248"/>
      <c r="C26" s="286"/>
      <c r="D26" s="248"/>
      <c r="E26" s="286"/>
      <c r="F26" s="248"/>
      <c r="G26" s="286"/>
      <c r="H26" s="248"/>
      <c r="I26" s="286"/>
      <c r="J26" s="248"/>
      <c r="K26" s="286"/>
      <c r="L26" s="220">
        <f t="shared" si="0"/>
        <v>0</v>
      </c>
      <c r="M26" s="220">
        <f t="shared" si="0"/>
        <v>0</v>
      </c>
      <c r="N26" s="220">
        <f t="shared" si="1"/>
        <v>0</v>
      </c>
    </row>
    <row r="27" spans="1:14" ht="24.95" customHeight="1" x14ac:dyDescent="0.2">
      <c r="A27" s="299" t="s">
        <v>62</v>
      </c>
      <c r="B27" s="248"/>
      <c r="C27" s="286"/>
      <c r="D27" s="248"/>
      <c r="E27" s="286"/>
      <c r="F27" s="248"/>
      <c r="G27" s="286"/>
      <c r="H27" s="248"/>
      <c r="I27" s="286"/>
      <c r="J27" s="248"/>
      <c r="K27" s="286"/>
      <c r="L27" s="220">
        <f t="shared" si="0"/>
        <v>0</v>
      </c>
      <c r="M27" s="220">
        <f t="shared" si="0"/>
        <v>0</v>
      </c>
      <c r="N27" s="220">
        <f t="shared" si="1"/>
        <v>0</v>
      </c>
    </row>
    <row r="28" spans="1:14" ht="24.95" customHeight="1" x14ac:dyDescent="0.2">
      <c r="A28" s="299" t="s">
        <v>63</v>
      </c>
      <c r="B28" s="248"/>
      <c r="C28" s="286"/>
      <c r="D28" s="248"/>
      <c r="E28" s="286"/>
      <c r="F28" s="248"/>
      <c r="G28" s="286"/>
      <c r="H28" s="248"/>
      <c r="I28" s="286"/>
      <c r="J28" s="248"/>
      <c r="K28" s="286"/>
      <c r="L28" s="220">
        <f t="shared" si="0"/>
        <v>0</v>
      </c>
      <c r="M28" s="220">
        <f t="shared" si="0"/>
        <v>0</v>
      </c>
      <c r="N28" s="220">
        <f t="shared" si="1"/>
        <v>0</v>
      </c>
    </row>
    <row r="29" spans="1:14" ht="24.95" customHeight="1" x14ac:dyDescent="0.2">
      <c r="A29" s="299" t="s">
        <v>64</v>
      </c>
      <c r="B29" s="248"/>
      <c r="C29" s="286"/>
      <c r="D29" s="248"/>
      <c r="E29" s="286"/>
      <c r="F29" s="248"/>
      <c r="G29" s="286"/>
      <c r="H29" s="248"/>
      <c r="I29" s="286"/>
      <c r="J29" s="248"/>
      <c r="K29" s="286"/>
      <c r="L29" s="220">
        <f t="shared" si="0"/>
        <v>0</v>
      </c>
      <c r="M29" s="220">
        <f t="shared" si="0"/>
        <v>0</v>
      </c>
      <c r="N29" s="220">
        <f t="shared" si="1"/>
        <v>0</v>
      </c>
    </row>
    <row r="30" spans="1:14" ht="24.95" customHeight="1" x14ac:dyDescent="0.2">
      <c r="A30" s="299" t="s">
        <v>65</v>
      </c>
      <c r="B30" s="248"/>
      <c r="C30" s="286"/>
      <c r="D30" s="248"/>
      <c r="E30" s="286"/>
      <c r="F30" s="248"/>
      <c r="G30" s="286"/>
      <c r="H30" s="248"/>
      <c r="I30" s="286"/>
      <c r="J30" s="248"/>
      <c r="K30" s="286"/>
      <c r="L30" s="220">
        <f t="shared" si="0"/>
        <v>0</v>
      </c>
      <c r="M30" s="220">
        <f t="shared" si="0"/>
        <v>0</v>
      </c>
      <c r="N30" s="220">
        <f t="shared" si="1"/>
        <v>0</v>
      </c>
    </row>
    <row r="31" spans="1:14" ht="24.95" customHeight="1" x14ac:dyDescent="0.2">
      <c r="A31" s="299" t="s">
        <v>66</v>
      </c>
      <c r="B31" s="248"/>
      <c r="C31" s="286"/>
      <c r="D31" s="248"/>
      <c r="E31" s="286"/>
      <c r="F31" s="248"/>
      <c r="G31" s="286"/>
      <c r="H31" s="248"/>
      <c r="I31" s="286"/>
      <c r="J31" s="248"/>
      <c r="K31" s="286"/>
      <c r="L31" s="220">
        <f t="shared" si="0"/>
        <v>0</v>
      </c>
      <c r="M31" s="220">
        <f t="shared" si="0"/>
        <v>0</v>
      </c>
      <c r="N31" s="220">
        <f t="shared" si="1"/>
        <v>0</v>
      </c>
    </row>
    <row r="32" spans="1:14" ht="24.95" customHeight="1" x14ac:dyDescent="0.2">
      <c r="A32" s="299" t="s">
        <v>67</v>
      </c>
      <c r="B32" s="248"/>
      <c r="C32" s="286"/>
      <c r="D32" s="248"/>
      <c r="E32" s="286"/>
      <c r="F32" s="248"/>
      <c r="G32" s="286"/>
      <c r="H32" s="248"/>
      <c r="I32" s="286"/>
      <c r="J32" s="248"/>
      <c r="K32" s="286"/>
      <c r="L32" s="220">
        <f t="shared" si="0"/>
        <v>0</v>
      </c>
      <c r="M32" s="220">
        <f t="shared" si="0"/>
        <v>0</v>
      </c>
      <c r="N32" s="220">
        <f t="shared" si="1"/>
        <v>0</v>
      </c>
    </row>
    <row r="33" spans="1:14" ht="24.95" customHeight="1" x14ac:dyDescent="0.2">
      <c r="A33" s="299" t="s">
        <v>412</v>
      </c>
      <c r="B33" s="248"/>
      <c r="C33" s="286"/>
      <c r="D33" s="248"/>
      <c r="E33" s="286"/>
      <c r="F33" s="248"/>
      <c r="G33" s="286"/>
      <c r="H33" s="248"/>
      <c r="I33" s="286"/>
      <c r="J33" s="248"/>
      <c r="K33" s="286"/>
      <c r="L33" s="220">
        <f t="shared" si="0"/>
        <v>0</v>
      </c>
      <c r="M33" s="220">
        <f t="shared" si="0"/>
        <v>0</v>
      </c>
      <c r="N33" s="220">
        <f t="shared" si="1"/>
        <v>0</v>
      </c>
    </row>
    <row r="34" spans="1:14" ht="24.95" customHeight="1" x14ac:dyDescent="0.2">
      <c r="A34" s="299" t="s">
        <v>413</v>
      </c>
      <c r="B34" s="248"/>
      <c r="C34" s="286"/>
      <c r="D34" s="248"/>
      <c r="E34" s="286"/>
      <c r="F34" s="248"/>
      <c r="G34" s="286"/>
      <c r="H34" s="248"/>
      <c r="I34" s="286"/>
      <c r="J34" s="248"/>
      <c r="K34" s="286"/>
      <c r="L34" s="220">
        <f t="shared" si="0"/>
        <v>0</v>
      </c>
      <c r="M34" s="220">
        <f t="shared" si="0"/>
        <v>0</v>
      </c>
      <c r="N34" s="220">
        <f t="shared" si="1"/>
        <v>0</v>
      </c>
    </row>
    <row r="35" spans="1:14" ht="24.95" customHeight="1" x14ac:dyDescent="0.2">
      <c r="A35" s="299" t="s">
        <v>414</v>
      </c>
      <c r="B35" s="248"/>
      <c r="C35" s="286"/>
      <c r="D35" s="248"/>
      <c r="E35" s="286"/>
      <c r="F35" s="248"/>
      <c r="G35" s="286"/>
      <c r="H35" s="248"/>
      <c r="I35" s="286"/>
      <c r="J35" s="248"/>
      <c r="K35" s="286"/>
      <c r="L35" s="220">
        <f t="shared" si="0"/>
        <v>0</v>
      </c>
      <c r="M35" s="220">
        <f t="shared" si="0"/>
        <v>0</v>
      </c>
      <c r="N35" s="220">
        <f t="shared" si="1"/>
        <v>0</v>
      </c>
    </row>
    <row r="36" spans="1:14" ht="24.95" customHeight="1" x14ac:dyDescent="0.2">
      <c r="A36" s="299" t="s">
        <v>68</v>
      </c>
      <c r="B36" s="248"/>
      <c r="C36" s="286"/>
      <c r="D36" s="248"/>
      <c r="E36" s="286"/>
      <c r="F36" s="248"/>
      <c r="G36" s="286"/>
      <c r="H36" s="248"/>
      <c r="I36" s="286"/>
      <c r="J36" s="248"/>
      <c r="K36" s="286"/>
      <c r="L36" s="220">
        <f t="shared" si="0"/>
        <v>0</v>
      </c>
      <c r="M36" s="220">
        <f t="shared" si="0"/>
        <v>0</v>
      </c>
      <c r="N36" s="220">
        <f t="shared" si="1"/>
        <v>0</v>
      </c>
    </row>
    <row r="37" spans="1:14" ht="24.95" customHeight="1" x14ac:dyDescent="0.2">
      <c r="A37" s="299" t="s">
        <v>415</v>
      </c>
      <c r="B37" s="248"/>
      <c r="C37" s="286"/>
      <c r="D37" s="248"/>
      <c r="E37" s="286"/>
      <c r="F37" s="248"/>
      <c r="G37" s="286"/>
      <c r="H37" s="248"/>
      <c r="I37" s="286"/>
      <c r="J37" s="248"/>
      <c r="K37" s="286"/>
      <c r="L37" s="220">
        <f t="shared" si="0"/>
        <v>0</v>
      </c>
      <c r="M37" s="220">
        <f t="shared" si="0"/>
        <v>0</v>
      </c>
      <c r="N37" s="220">
        <f t="shared" si="1"/>
        <v>0</v>
      </c>
    </row>
    <row r="38" spans="1:14" ht="24.95" customHeight="1" x14ac:dyDescent="0.2">
      <c r="A38" s="299" t="s">
        <v>416</v>
      </c>
      <c r="B38" s="248"/>
      <c r="C38" s="286"/>
      <c r="D38" s="248"/>
      <c r="E38" s="286"/>
      <c r="F38" s="248"/>
      <c r="G38" s="286"/>
      <c r="H38" s="248"/>
      <c r="I38" s="286"/>
      <c r="J38" s="248"/>
      <c r="K38" s="286"/>
      <c r="L38" s="220">
        <f t="shared" si="0"/>
        <v>0</v>
      </c>
      <c r="M38" s="220">
        <f t="shared" si="0"/>
        <v>0</v>
      </c>
      <c r="N38" s="220">
        <f t="shared" si="1"/>
        <v>0</v>
      </c>
    </row>
    <row r="39" spans="1:14" ht="24.95" customHeight="1" x14ac:dyDescent="0.2">
      <c r="A39" s="299" t="s">
        <v>417</v>
      </c>
      <c r="B39" s="248"/>
      <c r="C39" s="286"/>
      <c r="D39" s="248"/>
      <c r="E39" s="286"/>
      <c r="F39" s="248"/>
      <c r="G39" s="286"/>
      <c r="H39" s="248"/>
      <c r="I39" s="286"/>
      <c r="J39" s="248"/>
      <c r="K39" s="286"/>
      <c r="L39" s="220">
        <f t="shared" si="0"/>
        <v>0</v>
      </c>
      <c r="M39" s="220">
        <f t="shared" si="0"/>
        <v>0</v>
      </c>
      <c r="N39" s="220">
        <f t="shared" si="1"/>
        <v>0</v>
      </c>
    </row>
    <row r="40" spans="1:14" ht="24.95" customHeight="1" x14ac:dyDescent="0.2">
      <c r="A40" s="299" t="s">
        <v>69</v>
      </c>
      <c r="B40" s="248"/>
      <c r="C40" s="286"/>
      <c r="D40" s="248"/>
      <c r="E40" s="286"/>
      <c r="F40" s="248"/>
      <c r="G40" s="286"/>
      <c r="H40" s="248"/>
      <c r="I40" s="286"/>
      <c r="J40" s="248"/>
      <c r="K40" s="286"/>
      <c r="L40" s="220">
        <f t="shared" si="0"/>
        <v>0</v>
      </c>
      <c r="M40" s="220">
        <f t="shared" si="0"/>
        <v>0</v>
      </c>
      <c r="N40" s="220">
        <f t="shared" si="1"/>
        <v>0</v>
      </c>
    </row>
    <row r="41" spans="1:14" ht="24.95" customHeight="1" x14ac:dyDescent="0.2">
      <c r="A41" s="299" t="s">
        <v>70</v>
      </c>
      <c r="B41" s="248"/>
      <c r="C41" s="286"/>
      <c r="D41" s="248"/>
      <c r="E41" s="286"/>
      <c r="F41" s="248"/>
      <c r="G41" s="286"/>
      <c r="H41" s="248"/>
      <c r="I41" s="286"/>
      <c r="J41" s="248"/>
      <c r="K41" s="286"/>
      <c r="L41" s="220">
        <f t="shared" si="0"/>
        <v>0</v>
      </c>
      <c r="M41" s="220">
        <f t="shared" si="0"/>
        <v>0</v>
      </c>
      <c r="N41" s="220">
        <f t="shared" si="1"/>
        <v>0</v>
      </c>
    </row>
    <row r="42" spans="1:14" ht="24.95" customHeight="1" x14ac:dyDescent="0.2">
      <c r="A42" s="299" t="s">
        <v>71</v>
      </c>
      <c r="B42" s="248"/>
      <c r="C42" s="286"/>
      <c r="D42" s="248"/>
      <c r="E42" s="286"/>
      <c r="F42" s="248"/>
      <c r="G42" s="286"/>
      <c r="H42" s="248"/>
      <c r="I42" s="286"/>
      <c r="J42" s="248"/>
      <c r="K42" s="286"/>
      <c r="L42" s="220">
        <f t="shared" si="0"/>
        <v>0</v>
      </c>
      <c r="M42" s="220">
        <f t="shared" si="0"/>
        <v>0</v>
      </c>
      <c r="N42" s="220">
        <f t="shared" si="1"/>
        <v>0</v>
      </c>
    </row>
    <row r="43" spans="1:14" ht="24.95" customHeight="1" x14ac:dyDescent="0.2">
      <c r="A43" s="299" t="s">
        <v>72</v>
      </c>
      <c r="B43" s="248"/>
      <c r="C43" s="286"/>
      <c r="D43" s="248"/>
      <c r="E43" s="286"/>
      <c r="F43" s="248"/>
      <c r="G43" s="286"/>
      <c r="H43" s="248"/>
      <c r="I43" s="286"/>
      <c r="J43" s="248"/>
      <c r="K43" s="286"/>
      <c r="L43" s="220">
        <f t="shared" si="0"/>
        <v>0</v>
      </c>
      <c r="M43" s="220">
        <f t="shared" si="0"/>
        <v>0</v>
      </c>
      <c r="N43" s="220">
        <f t="shared" si="1"/>
        <v>0</v>
      </c>
    </row>
    <row r="44" spans="1:14" ht="24.95" customHeight="1" x14ac:dyDescent="0.2">
      <c r="A44" s="299" t="s">
        <v>73</v>
      </c>
      <c r="B44" s="248"/>
      <c r="C44" s="286"/>
      <c r="D44" s="248"/>
      <c r="E44" s="286"/>
      <c r="F44" s="248"/>
      <c r="G44" s="286"/>
      <c r="H44" s="248"/>
      <c r="I44" s="286"/>
      <c r="J44" s="248"/>
      <c r="K44" s="286"/>
      <c r="L44" s="220">
        <f t="shared" si="0"/>
        <v>0</v>
      </c>
      <c r="M44" s="220">
        <f t="shared" si="0"/>
        <v>0</v>
      </c>
      <c r="N44" s="220">
        <f t="shared" si="1"/>
        <v>0</v>
      </c>
    </row>
    <row r="45" spans="1:14" ht="24.95" customHeight="1" x14ac:dyDescent="0.2">
      <c r="A45" s="299" t="s">
        <v>418</v>
      </c>
      <c r="B45" s="248"/>
      <c r="C45" s="286"/>
      <c r="D45" s="248"/>
      <c r="E45" s="286"/>
      <c r="F45" s="248"/>
      <c r="G45" s="286"/>
      <c r="H45" s="248"/>
      <c r="I45" s="286"/>
      <c r="J45" s="248"/>
      <c r="K45" s="286"/>
      <c r="L45" s="220">
        <f t="shared" si="0"/>
        <v>0</v>
      </c>
      <c r="M45" s="220">
        <f t="shared" si="0"/>
        <v>0</v>
      </c>
      <c r="N45" s="220">
        <f t="shared" si="1"/>
        <v>0</v>
      </c>
    </row>
    <row r="46" spans="1:14" ht="24.95" customHeight="1" x14ac:dyDescent="0.2">
      <c r="A46" s="299" t="s">
        <v>74</v>
      </c>
      <c r="B46" s="248"/>
      <c r="C46" s="286"/>
      <c r="D46" s="248"/>
      <c r="E46" s="286"/>
      <c r="F46" s="248"/>
      <c r="G46" s="286"/>
      <c r="H46" s="248"/>
      <c r="I46" s="286"/>
      <c r="J46" s="248"/>
      <c r="K46" s="286"/>
      <c r="L46" s="220">
        <f t="shared" si="0"/>
        <v>0</v>
      </c>
      <c r="M46" s="220">
        <f t="shared" si="0"/>
        <v>0</v>
      </c>
      <c r="N46" s="220">
        <f t="shared" si="1"/>
        <v>0</v>
      </c>
    </row>
    <row r="47" spans="1:14" ht="24.95" customHeight="1" x14ac:dyDescent="0.2">
      <c r="A47" s="299" t="s">
        <v>75</v>
      </c>
      <c r="B47" s="247"/>
      <c r="C47" s="287"/>
      <c r="D47" s="247"/>
      <c r="E47" s="287"/>
      <c r="F47" s="247"/>
      <c r="G47" s="287"/>
      <c r="H47" s="247"/>
      <c r="I47" s="287"/>
      <c r="J47" s="247"/>
      <c r="K47" s="287"/>
      <c r="L47" s="220">
        <f t="shared" si="0"/>
        <v>0</v>
      </c>
      <c r="M47" s="220">
        <f t="shared" si="0"/>
        <v>0</v>
      </c>
      <c r="N47" s="220">
        <f t="shared" si="1"/>
        <v>0</v>
      </c>
    </row>
    <row r="48" spans="1:14" ht="15" customHeight="1" x14ac:dyDescent="0.2">
      <c r="A48" s="64" t="s">
        <v>76</v>
      </c>
      <c r="B48" s="222">
        <f t="shared" ref="B48:L48" si="2">SUM(B4:B47)</f>
        <v>0</v>
      </c>
      <c r="C48" s="222">
        <f t="shared" si="2"/>
        <v>0</v>
      </c>
      <c r="D48" s="222">
        <f t="shared" si="2"/>
        <v>0</v>
      </c>
      <c r="E48" s="222">
        <f t="shared" si="2"/>
        <v>0</v>
      </c>
      <c r="F48" s="222">
        <f t="shared" si="2"/>
        <v>0</v>
      </c>
      <c r="G48" s="222">
        <f t="shared" si="2"/>
        <v>0</v>
      </c>
      <c r="H48" s="222">
        <f t="shared" si="2"/>
        <v>1</v>
      </c>
      <c r="I48" s="222">
        <f t="shared" si="2"/>
        <v>2</v>
      </c>
      <c r="J48" s="222">
        <f t="shared" si="2"/>
        <v>0</v>
      </c>
      <c r="K48" s="222">
        <f t="shared" si="2"/>
        <v>0</v>
      </c>
      <c r="L48" s="221">
        <f t="shared" si="2"/>
        <v>1</v>
      </c>
      <c r="M48" s="221">
        <f>SUM(M4:M47)</f>
        <v>2</v>
      </c>
      <c r="N48" s="221">
        <f>L48+M48</f>
        <v>3</v>
      </c>
    </row>
    <row r="49" spans="1:14" ht="9.9499999999999993" customHeight="1" x14ac:dyDescent="0.2"/>
    <row r="50" spans="1:14" s="85" customFormat="1" ht="13.35" customHeight="1" x14ac:dyDescent="0.2">
      <c r="A50" s="312" t="s">
        <v>80</v>
      </c>
      <c r="B50" s="313"/>
      <c r="C50" s="313"/>
      <c r="D50" s="313"/>
      <c r="E50" s="313"/>
      <c r="F50" s="313"/>
      <c r="G50" s="313"/>
      <c r="H50" s="313"/>
      <c r="I50" s="313"/>
      <c r="J50" s="313"/>
      <c r="K50" s="313"/>
      <c r="L50" s="314"/>
      <c r="M50" s="314"/>
    </row>
    <row r="51" spans="1:14" s="85" customFormat="1" ht="13.35" customHeight="1" x14ac:dyDescent="0.3">
      <c r="A51" s="379" t="s">
        <v>535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</row>
    <row r="52" spans="1:14" s="85" customFormat="1" ht="13.35" customHeight="1" x14ac:dyDescent="0.3">
      <c r="A52" s="379" t="s">
        <v>536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</row>
    <row r="53" spans="1:14" s="85" customFormat="1" ht="13.35" customHeight="1" x14ac:dyDescent="0.3">
      <c r="A53" s="51" t="s">
        <v>534</v>
      </c>
      <c r="B53" s="51"/>
      <c r="C53" s="51"/>
      <c r="D53" s="51"/>
      <c r="E53" s="51"/>
      <c r="F53" s="51"/>
      <c r="G53" s="51"/>
      <c r="H53" s="50"/>
      <c r="I53" s="50"/>
      <c r="J53" s="50"/>
      <c r="K53" s="50"/>
      <c r="L53" s="50"/>
      <c r="M53" s="50"/>
    </row>
    <row r="54" spans="1:14" s="85" customFormat="1" ht="13.35" customHeight="1" x14ac:dyDescent="0.3">
      <c r="A54" s="51" t="s">
        <v>81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5" spans="1:14" s="85" customFormat="1" ht="26.45" customHeight="1" x14ac:dyDescent="0.2">
      <c r="A55" s="445" t="s">
        <v>420</v>
      </c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</row>
    <row r="56" spans="1:14" s="85" customFormat="1" ht="12" customHeight="1" x14ac:dyDescent="0.2">
      <c r="A56" s="51"/>
    </row>
    <row r="57" spans="1:14" ht="13.5" x14ac:dyDescent="0.2">
      <c r="A57" s="86"/>
      <c r="N57" s="87"/>
    </row>
    <row r="58" spans="1:14" x14ac:dyDescent="0.2">
      <c r="N58" s="87"/>
    </row>
    <row r="59" spans="1:14" x14ac:dyDescent="0.2">
      <c r="N59" s="87"/>
    </row>
    <row r="60" spans="1:14" x14ac:dyDescent="0.2">
      <c r="N60" s="87"/>
    </row>
    <row r="61" spans="1:14" x14ac:dyDescent="0.2">
      <c r="N61" s="87"/>
    </row>
  </sheetData>
  <sheetProtection algorithmName="SHA-512" hashValue="hm1CNIPtgrp72IJtNm3aSoGJ4XVFr0+oj/5pR6YKuAuQbDRIGrIjYIUBrC+0cxpCMyCkrOWRQIC0VyGEcmj0wA==" saltValue="KkQKinB7CdToHVS9MeKAPQ==" spinCount="100000" sheet="1"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56"/>
  <sheetViews>
    <sheetView showGridLines="0" workbookViewId="0">
      <pane xSplit="1" ySplit="3" topLeftCell="B44" activePane="bottomRight" state="frozen"/>
      <selection activeCell="F8" sqref="F8"/>
      <selection pane="topRight" activeCell="F8" sqref="F8"/>
      <selection pane="bottomLeft" activeCell="F8" sqref="F8"/>
      <selection pane="bottomRight" activeCell="C13" sqref="C13"/>
    </sheetView>
  </sheetViews>
  <sheetFormatPr defaultColWidth="9.140625" defaultRowHeight="15" x14ac:dyDescent="0.2"/>
  <cols>
    <col min="1" max="1" width="30.7109375" style="62" customWidth="1"/>
    <col min="2" max="15" width="8.7109375" style="62" customWidth="1"/>
    <col min="16" max="18" width="8.7109375" style="83" customWidth="1"/>
    <col min="19" max="16384" width="9.140625" style="62"/>
  </cols>
  <sheetData>
    <row r="1" spans="1:21" ht="48" customHeight="1" x14ac:dyDescent="0.2">
      <c r="A1" s="470" t="s">
        <v>439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1"/>
      <c r="P1" s="451" t="s">
        <v>82</v>
      </c>
      <c r="Q1" s="452"/>
      <c r="R1" s="453"/>
    </row>
    <row r="2" spans="1:21" ht="15" customHeight="1" x14ac:dyDescent="0.2">
      <c r="A2" s="472" t="s">
        <v>123</v>
      </c>
      <c r="B2" s="472" t="s">
        <v>190</v>
      </c>
      <c r="C2" s="472"/>
      <c r="D2" s="472" t="s">
        <v>191</v>
      </c>
      <c r="E2" s="472"/>
      <c r="F2" s="472" t="s">
        <v>192</v>
      </c>
      <c r="G2" s="472"/>
      <c r="H2" s="472" t="s">
        <v>193</v>
      </c>
      <c r="I2" s="472"/>
      <c r="J2" s="472" t="s">
        <v>194</v>
      </c>
      <c r="K2" s="472"/>
      <c r="L2" s="472" t="s">
        <v>491</v>
      </c>
      <c r="M2" s="472"/>
      <c r="N2" s="472" t="s">
        <v>195</v>
      </c>
      <c r="O2" s="472"/>
      <c r="P2" s="455" t="s">
        <v>40</v>
      </c>
      <c r="Q2" s="455"/>
      <c r="R2" s="455" t="s">
        <v>76</v>
      </c>
    </row>
    <row r="3" spans="1:21" ht="15" customHeight="1" x14ac:dyDescent="0.2">
      <c r="A3" s="472"/>
      <c r="B3" s="64" t="s">
        <v>41</v>
      </c>
      <c r="C3" s="64" t="s">
        <v>42</v>
      </c>
      <c r="D3" s="64" t="s">
        <v>41</v>
      </c>
      <c r="E3" s="64" t="s">
        <v>42</v>
      </c>
      <c r="F3" s="64" t="s">
        <v>41</v>
      </c>
      <c r="G3" s="64" t="s">
        <v>42</v>
      </c>
      <c r="H3" s="64" t="s">
        <v>41</v>
      </c>
      <c r="I3" s="64" t="s">
        <v>42</v>
      </c>
      <c r="J3" s="64" t="s">
        <v>41</v>
      </c>
      <c r="K3" s="64" t="s">
        <v>42</v>
      </c>
      <c r="L3" s="64" t="s">
        <v>41</v>
      </c>
      <c r="M3" s="64" t="s">
        <v>42</v>
      </c>
      <c r="N3" s="64" t="s">
        <v>41</v>
      </c>
      <c r="O3" s="64" t="s">
        <v>42</v>
      </c>
      <c r="P3" s="64" t="s">
        <v>41</v>
      </c>
      <c r="Q3" s="64" t="s">
        <v>42</v>
      </c>
      <c r="R3" s="469"/>
    </row>
    <row r="4" spans="1:21" ht="24.95" customHeight="1" x14ac:dyDescent="0.2">
      <c r="A4" s="299" t="s">
        <v>43</v>
      </c>
      <c r="B4" s="291"/>
      <c r="C4" s="294"/>
      <c r="D4" s="246"/>
      <c r="E4" s="285"/>
      <c r="F4" s="246"/>
      <c r="G4" s="285"/>
      <c r="H4" s="246"/>
      <c r="I4" s="285"/>
      <c r="J4" s="246"/>
      <c r="K4" s="285"/>
      <c r="L4" s="246"/>
      <c r="M4" s="285"/>
      <c r="N4" s="246"/>
      <c r="O4" s="285"/>
      <c r="P4" s="219">
        <f>B4+D4+F4+H4+J4+L4+N4</f>
        <v>0</v>
      </c>
      <c r="Q4" s="219">
        <f>C4+E4+G4+I4+K4+M4+O4</f>
        <v>0</v>
      </c>
      <c r="R4" s="219">
        <f>P4+Q4</f>
        <v>0</v>
      </c>
      <c r="S4" s="88">
        <f>'Quadro 1'!X4</f>
        <v>0</v>
      </c>
      <c r="T4" s="88">
        <f>'Quadro 1'!Y4</f>
        <v>0</v>
      </c>
      <c r="U4" s="88">
        <f>'Quadro 1'!Z4</f>
        <v>0</v>
      </c>
    </row>
    <row r="5" spans="1:21" ht="24.95" customHeight="1" x14ac:dyDescent="0.2">
      <c r="A5" s="299" t="s">
        <v>407</v>
      </c>
      <c r="B5" s="293"/>
      <c r="C5" s="294"/>
      <c r="D5" s="248"/>
      <c r="E5" s="286"/>
      <c r="F5" s="248"/>
      <c r="G5" s="286"/>
      <c r="H5" s="248"/>
      <c r="I5" s="286"/>
      <c r="J5" s="248"/>
      <c r="K5" s="286"/>
      <c r="L5" s="248"/>
      <c r="M5" s="286"/>
      <c r="N5" s="248">
        <v>1</v>
      </c>
      <c r="O5" s="286"/>
      <c r="P5" s="220">
        <f t="shared" ref="P5:Q47" si="0">B5+D5+F5+H5+J5+L5+N5</f>
        <v>1</v>
      </c>
      <c r="Q5" s="220">
        <f t="shared" si="0"/>
        <v>0</v>
      </c>
      <c r="R5" s="220">
        <f t="shared" ref="R5:R47" si="1">P5+Q5</f>
        <v>1</v>
      </c>
      <c r="S5" s="88">
        <f>'Quadro 1'!X5</f>
        <v>1</v>
      </c>
      <c r="T5" s="88">
        <f>'Quadro 1'!Y5</f>
        <v>0</v>
      </c>
      <c r="U5" s="88">
        <f>'Quadro 1'!Z5</f>
        <v>1</v>
      </c>
    </row>
    <row r="6" spans="1:21" ht="24.95" customHeight="1" x14ac:dyDescent="0.2">
      <c r="A6" s="299" t="s">
        <v>408</v>
      </c>
      <c r="B6" s="293"/>
      <c r="C6" s="294"/>
      <c r="D6" s="248"/>
      <c r="E6" s="286"/>
      <c r="F6" s="248"/>
      <c r="G6" s="286"/>
      <c r="H6" s="248"/>
      <c r="I6" s="286"/>
      <c r="J6" s="248"/>
      <c r="K6" s="286"/>
      <c r="L6" s="248"/>
      <c r="M6" s="286"/>
      <c r="N6" s="248"/>
      <c r="O6" s="286">
        <v>3</v>
      </c>
      <c r="P6" s="220">
        <f t="shared" si="0"/>
        <v>0</v>
      </c>
      <c r="Q6" s="220">
        <f t="shared" si="0"/>
        <v>3</v>
      </c>
      <c r="R6" s="220">
        <f t="shared" si="1"/>
        <v>3</v>
      </c>
      <c r="S6" s="88">
        <f>'Quadro 1'!X6</f>
        <v>0</v>
      </c>
      <c r="T6" s="88">
        <f>'Quadro 1'!Y6</f>
        <v>3</v>
      </c>
      <c r="U6" s="88">
        <f>'Quadro 1'!Z6</f>
        <v>3</v>
      </c>
    </row>
    <row r="7" spans="1:21" ht="24.95" customHeight="1" x14ac:dyDescent="0.2">
      <c r="A7" s="299" t="s">
        <v>409</v>
      </c>
      <c r="B7" s="293"/>
      <c r="C7" s="294"/>
      <c r="D7" s="248"/>
      <c r="E7" s="286"/>
      <c r="F7" s="248"/>
      <c r="G7" s="286"/>
      <c r="H7" s="248"/>
      <c r="I7" s="286"/>
      <c r="J7" s="248"/>
      <c r="K7" s="286"/>
      <c r="L7" s="248"/>
      <c r="M7" s="286"/>
      <c r="N7" s="248"/>
      <c r="O7" s="286">
        <v>1</v>
      </c>
      <c r="P7" s="220">
        <f t="shared" si="0"/>
        <v>0</v>
      </c>
      <c r="Q7" s="220">
        <f t="shared" si="0"/>
        <v>1</v>
      </c>
      <c r="R7" s="220">
        <f t="shared" si="1"/>
        <v>1</v>
      </c>
      <c r="S7" s="88">
        <f>'Quadro 1'!X7</f>
        <v>0</v>
      </c>
      <c r="T7" s="88">
        <f>'Quadro 1'!Y7</f>
        <v>1</v>
      </c>
      <c r="U7" s="88">
        <f>'Quadro 1'!Z7</f>
        <v>1</v>
      </c>
    </row>
    <row r="8" spans="1:21" ht="24.95" customHeight="1" x14ac:dyDescent="0.2">
      <c r="A8" s="299" t="s">
        <v>410</v>
      </c>
      <c r="B8" s="293"/>
      <c r="C8" s="294"/>
      <c r="D8" s="248"/>
      <c r="E8" s="286"/>
      <c r="F8" s="248"/>
      <c r="G8" s="286"/>
      <c r="H8" s="248"/>
      <c r="I8" s="286"/>
      <c r="J8" s="248"/>
      <c r="K8" s="286"/>
      <c r="L8" s="248"/>
      <c r="M8" s="286"/>
      <c r="N8" s="248">
        <v>1</v>
      </c>
      <c r="O8" s="286">
        <v>2</v>
      </c>
      <c r="P8" s="220">
        <f t="shared" si="0"/>
        <v>1</v>
      </c>
      <c r="Q8" s="220">
        <f t="shared" si="0"/>
        <v>2</v>
      </c>
      <c r="R8" s="220">
        <f t="shared" si="1"/>
        <v>3</v>
      </c>
      <c r="S8" s="88">
        <f>'Quadro 1'!X8</f>
        <v>1</v>
      </c>
      <c r="T8" s="88">
        <f>'Quadro 1'!Y8</f>
        <v>2</v>
      </c>
      <c r="U8" s="88">
        <f>'Quadro 1'!Z8</f>
        <v>3</v>
      </c>
    </row>
    <row r="9" spans="1:21" ht="24.95" customHeight="1" x14ac:dyDescent="0.2">
      <c r="A9" s="299" t="s">
        <v>411</v>
      </c>
      <c r="B9" s="293"/>
      <c r="C9" s="294"/>
      <c r="D9" s="248"/>
      <c r="E9" s="286"/>
      <c r="F9" s="248"/>
      <c r="G9" s="286"/>
      <c r="H9" s="248"/>
      <c r="I9" s="286"/>
      <c r="J9" s="248"/>
      <c r="K9" s="286"/>
      <c r="L9" s="248"/>
      <c r="M9" s="286"/>
      <c r="N9" s="248"/>
      <c r="O9" s="286">
        <v>3</v>
      </c>
      <c r="P9" s="220">
        <f t="shared" si="0"/>
        <v>0</v>
      </c>
      <c r="Q9" s="220">
        <f t="shared" si="0"/>
        <v>3</v>
      </c>
      <c r="R9" s="220">
        <f t="shared" si="1"/>
        <v>3</v>
      </c>
      <c r="S9" s="88">
        <f>'Quadro 1'!X9</f>
        <v>0</v>
      </c>
      <c r="T9" s="88">
        <f>'Quadro 1'!Y9</f>
        <v>3</v>
      </c>
      <c r="U9" s="88">
        <f>'Quadro 1'!Z9</f>
        <v>3</v>
      </c>
    </row>
    <row r="10" spans="1:21" ht="24.95" customHeight="1" x14ac:dyDescent="0.2">
      <c r="A10" s="299" t="s">
        <v>44</v>
      </c>
      <c r="B10" s="293">
        <v>5</v>
      </c>
      <c r="C10" s="294">
        <v>14</v>
      </c>
      <c r="D10" s="248"/>
      <c r="E10" s="286"/>
      <c r="F10" s="248"/>
      <c r="G10" s="286"/>
      <c r="H10" s="248">
        <v>1</v>
      </c>
      <c r="I10" s="286">
        <v>2</v>
      </c>
      <c r="J10" s="248"/>
      <c r="K10" s="286"/>
      <c r="L10" s="248"/>
      <c r="M10" s="286"/>
      <c r="N10" s="248"/>
      <c r="O10" s="286"/>
      <c r="P10" s="220">
        <f t="shared" si="0"/>
        <v>6</v>
      </c>
      <c r="Q10" s="220">
        <f t="shared" si="0"/>
        <v>16</v>
      </c>
      <c r="R10" s="220">
        <f t="shared" si="1"/>
        <v>22</v>
      </c>
      <c r="S10" s="88">
        <f>'Quadro 1'!X10</f>
        <v>6</v>
      </c>
      <c r="T10" s="88">
        <f>'Quadro 1'!Y10</f>
        <v>16</v>
      </c>
      <c r="U10" s="88">
        <f>'Quadro 1'!Z10</f>
        <v>22</v>
      </c>
    </row>
    <row r="11" spans="1:21" ht="24.95" customHeight="1" x14ac:dyDescent="0.2">
      <c r="A11" s="299" t="s">
        <v>45</v>
      </c>
      <c r="B11" s="293">
        <v>10</v>
      </c>
      <c r="C11" s="294">
        <v>25</v>
      </c>
      <c r="D11" s="248"/>
      <c r="E11" s="286"/>
      <c r="F11" s="248"/>
      <c r="G11" s="286"/>
      <c r="H11" s="248"/>
      <c r="I11" s="286">
        <v>2</v>
      </c>
      <c r="J11" s="248"/>
      <c r="K11" s="286"/>
      <c r="L11" s="248"/>
      <c r="M11" s="286"/>
      <c r="N11" s="248"/>
      <c r="O11" s="286"/>
      <c r="P11" s="220">
        <f t="shared" si="0"/>
        <v>10</v>
      </c>
      <c r="Q11" s="220">
        <f t="shared" si="0"/>
        <v>27</v>
      </c>
      <c r="R11" s="220">
        <f t="shared" si="1"/>
        <v>37</v>
      </c>
      <c r="S11" s="88">
        <f>'Quadro 1'!X11</f>
        <v>10</v>
      </c>
      <c r="T11" s="88">
        <f>'Quadro 1'!Y11</f>
        <v>27</v>
      </c>
      <c r="U11" s="88">
        <f>'Quadro 1'!Z11</f>
        <v>37</v>
      </c>
    </row>
    <row r="12" spans="1:21" ht="24.95" customHeight="1" x14ac:dyDescent="0.2">
      <c r="A12" s="299" t="s">
        <v>46</v>
      </c>
      <c r="B12" s="293">
        <v>6</v>
      </c>
      <c r="C12" s="294">
        <v>15</v>
      </c>
      <c r="D12" s="248"/>
      <c r="E12" s="286"/>
      <c r="F12" s="248"/>
      <c r="G12" s="286"/>
      <c r="H12" s="248"/>
      <c r="I12" s="286">
        <v>2</v>
      </c>
      <c r="J12" s="248"/>
      <c r="K12" s="286">
        <v>4</v>
      </c>
      <c r="L12" s="248"/>
      <c r="M12" s="286"/>
      <c r="N12" s="248"/>
      <c r="O12" s="286"/>
      <c r="P12" s="220">
        <f t="shared" si="0"/>
        <v>6</v>
      </c>
      <c r="Q12" s="220">
        <f t="shared" si="0"/>
        <v>21</v>
      </c>
      <c r="R12" s="220">
        <f t="shared" si="1"/>
        <v>27</v>
      </c>
      <c r="S12" s="88">
        <f>'Quadro 1'!X12</f>
        <v>6</v>
      </c>
      <c r="T12" s="88">
        <f>'Quadro 1'!Y12</f>
        <v>21</v>
      </c>
      <c r="U12" s="88">
        <f>'Quadro 1'!Z12</f>
        <v>27</v>
      </c>
    </row>
    <row r="13" spans="1:21" ht="24.95" customHeight="1" x14ac:dyDescent="0.2">
      <c r="A13" s="299" t="s">
        <v>47</v>
      </c>
      <c r="B13" s="293"/>
      <c r="C13" s="294"/>
      <c r="D13" s="248"/>
      <c r="E13" s="286"/>
      <c r="F13" s="248"/>
      <c r="G13" s="286"/>
      <c r="H13" s="248"/>
      <c r="I13" s="286"/>
      <c r="J13" s="248"/>
      <c r="K13" s="286"/>
      <c r="L13" s="248"/>
      <c r="M13" s="286"/>
      <c r="N13" s="248"/>
      <c r="O13" s="286"/>
      <c r="P13" s="220">
        <f t="shared" si="0"/>
        <v>0</v>
      </c>
      <c r="Q13" s="220">
        <f t="shared" si="0"/>
        <v>0</v>
      </c>
      <c r="R13" s="220">
        <f t="shared" si="1"/>
        <v>0</v>
      </c>
      <c r="S13" s="88">
        <f>'Quadro 1'!X13</f>
        <v>0</v>
      </c>
      <c r="T13" s="88">
        <f>'Quadro 1'!Y13</f>
        <v>0</v>
      </c>
      <c r="U13" s="88">
        <f>'Quadro 1'!Z13</f>
        <v>0</v>
      </c>
    </row>
    <row r="14" spans="1:21" ht="24.95" customHeight="1" x14ac:dyDescent="0.2">
      <c r="A14" s="299" t="s">
        <v>48</v>
      </c>
      <c r="B14" s="293">
        <v>7</v>
      </c>
      <c r="C14" s="294"/>
      <c r="D14" s="248"/>
      <c r="E14" s="286"/>
      <c r="F14" s="248"/>
      <c r="G14" s="286"/>
      <c r="H14" s="248"/>
      <c r="I14" s="286"/>
      <c r="J14" s="248"/>
      <c r="K14" s="286"/>
      <c r="L14" s="248"/>
      <c r="M14" s="286"/>
      <c r="N14" s="248"/>
      <c r="O14" s="286"/>
      <c r="P14" s="220">
        <f t="shared" si="0"/>
        <v>7</v>
      </c>
      <c r="Q14" s="220">
        <f t="shared" si="0"/>
        <v>0</v>
      </c>
      <c r="R14" s="220">
        <f t="shared" si="1"/>
        <v>7</v>
      </c>
      <c r="S14" s="88">
        <f>'Quadro 1'!X14</f>
        <v>7</v>
      </c>
      <c r="T14" s="88">
        <f>'Quadro 1'!Y14</f>
        <v>0</v>
      </c>
      <c r="U14" s="88">
        <f>'Quadro 1'!Z14</f>
        <v>7</v>
      </c>
    </row>
    <row r="15" spans="1:21" ht="24.95" customHeight="1" x14ac:dyDescent="0.2">
      <c r="A15" s="299" t="s">
        <v>49</v>
      </c>
      <c r="B15" s="293"/>
      <c r="C15" s="294"/>
      <c r="D15" s="248"/>
      <c r="E15" s="286"/>
      <c r="F15" s="248"/>
      <c r="G15" s="286"/>
      <c r="H15" s="248"/>
      <c r="I15" s="286"/>
      <c r="J15" s="248"/>
      <c r="K15" s="286"/>
      <c r="L15" s="248"/>
      <c r="M15" s="286"/>
      <c r="N15" s="248"/>
      <c r="O15" s="286"/>
      <c r="P15" s="220">
        <f t="shared" si="0"/>
        <v>0</v>
      </c>
      <c r="Q15" s="220">
        <f t="shared" si="0"/>
        <v>0</v>
      </c>
      <c r="R15" s="220">
        <f t="shared" si="1"/>
        <v>0</v>
      </c>
      <c r="S15" s="88">
        <f>'Quadro 1'!X15</f>
        <v>0</v>
      </c>
      <c r="T15" s="88">
        <f>'Quadro 1'!Y15</f>
        <v>0</v>
      </c>
      <c r="U15" s="88">
        <f>'Quadro 1'!Z15</f>
        <v>0</v>
      </c>
    </row>
    <row r="16" spans="1:21" ht="24.95" customHeight="1" x14ac:dyDescent="0.2">
      <c r="A16" s="299" t="s">
        <v>50</v>
      </c>
      <c r="B16" s="293"/>
      <c r="C16" s="294"/>
      <c r="D16" s="248"/>
      <c r="E16" s="286"/>
      <c r="F16" s="248"/>
      <c r="G16" s="286"/>
      <c r="H16" s="248"/>
      <c r="I16" s="286"/>
      <c r="J16" s="248"/>
      <c r="K16" s="286"/>
      <c r="L16" s="248"/>
      <c r="M16" s="286"/>
      <c r="N16" s="248"/>
      <c r="O16" s="286"/>
      <c r="P16" s="220">
        <f t="shared" si="0"/>
        <v>0</v>
      </c>
      <c r="Q16" s="220">
        <f t="shared" si="0"/>
        <v>0</v>
      </c>
      <c r="R16" s="220">
        <f t="shared" si="1"/>
        <v>0</v>
      </c>
      <c r="S16" s="88">
        <f>'Quadro 1'!X16</f>
        <v>0</v>
      </c>
      <c r="T16" s="88">
        <f>'Quadro 1'!Y16</f>
        <v>0</v>
      </c>
      <c r="U16" s="88">
        <f>'Quadro 1'!Z16</f>
        <v>0</v>
      </c>
    </row>
    <row r="17" spans="1:21" ht="24.95" customHeight="1" x14ac:dyDescent="0.2">
      <c r="A17" s="299" t="s">
        <v>497</v>
      </c>
      <c r="B17" s="293"/>
      <c r="C17" s="294"/>
      <c r="D17" s="248"/>
      <c r="E17" s="286"/>
      <c r="F17" s="248"/>
      <c r="G17" s="286"/>
      <c r="H17" s="248"/>
      <c r="I17" s="286"/>
      <c r="J17" s="248"/>
      <c r="K17" s="286"/>
      <c r="L17" s="248"/>
      <c r="M17" s="286"/>
      <c r="N17" s="248"/>
      <c r="O17" s="286"/>
      <c r="P17" s="220">
        <f t="shared" si="0"/>
        <v>0</v>
      </c>
      <c r="Q17" s="220">
        <f t="shared" si="0"/>
        <v>0</v>
      </c>
      <c r="R17" s="220">
        <f t="shared" si="1"/>
        <v>0</v>
      </c>
      <c r="S17" s="88">
        <f>'Quadro 1'!X17</f>
        <v>0</v>
      </c>
      <c r="T17" s="88">
        <f>'Quadro 1'!Y17</f>
        <v>0</v>
      </c>
      <c r="U17" s="88">
        <f>'Quadro 1'!Z17</f>
        <v>0</v>
      </c>
    </row>
    <row r="18" spans="1:21" ht="24.95" customHeight="1" x14ac:dyDescent="0.2">
      <c r="A18" s="299" t="s">
        <v>53</v>
      </c>
      <c r="B18" s="293"/>
      <c r="C18" s="294"/>
      <c r="D18" s="248"/>
      <c r="E18" s="286"/>
      <c r="F18" s="248"/>
      <c r="G18" s="286"/>
      <c r="H18" s="248"/>
      <c r="I18" s="286"/>
      <c r="J18" s="248"/>
      <c r="K18" s="286"/>
      <c r="L18" s="248"/>
      <c r="M18" s="286"/>
      <c r="N18" s="248"/>
      <c r="O18" s="286"/>
      <c r="P18" s="220">
        <f t="shared" si="0"/>
        <v>0</v>
      </c>
      <c r="Q18" s="220">
        <f t="shared" si="0"/>
        <v>0</v>
      </c>
      <c r="R18" s="220">
        <f t="shared" si="1"/>
        <v>0</v>
      </c>
      <c r="S18" s="88">
        <f>'Quadro 1'!X18</f>
        <v>0</v>
      </c>
      <c r="T18" s="88">
        <f>'Quadro 1'!Y18</f>
        <v>0</v>
      </c>
      <c r="U18" s="88">
        <f>'Quadro 1'!Z18</f>
        <v>0</v>
      </c>
    </row>
    <row r="19" spans="1:21" ht="24.95" customHeight="1" x14ac:dyDescent="0.2">
      <c r="A19" s="299" t="s">
        <v>54</v>
      </c>
      <c r="B19" s="293"/>
      <c r="C19" s="294">
        <v>1</v>
      </c>
      <c r="D19" s="248"/>
      <c r="E19" s="286"/>
      <c r="F19" s="248"/>
      <c r="G19" s="286"/>
      <c r="H19" s="248"/>
      <c r="I19" s="286"/>
      <c r="J19" s="248"/>
      <c r="K19" s="286"/>
      <c r="L19" s="248"/>
      <c r="M19" s="286"/>
      <c r="N19" s="248">
        <v>1</v>
      </c>
      <c r="O19" s="286"/>
      <c r="P19" s="220">
        <f t="shared" si="0"/>
        <v>1</v>
      </c>
      <c r="Q19" s="220">
        <f t="shared" si="0"/>
        <v>1</v>
      </c>
      <c r="R19" s="220">
        <f t="shared" si="1"/>
        <v>2</v>
      </c>
      <c r="S19" s="88">
        <f>'Quadro 1'!X19</f>
        <v>1</v>
      </c>
      <c r="T19" s="88">
        <f>'Quadro 1'!Y19</f>
        <v>1</v>
      </c>
      <c r="U19" s="88">
        <f>'Quadro 1'!Z19</f>
        <v>2</v>
      </c>
    </row>
    <row r="20" spans="1:21" ht="24.95" customHeight="1" x14ac:dyDescent="0.2">
      <c r="A20" s="299" t="s">
        <v>55</v>
      </c>
      <c r="B20" s="293"/>
      <c r="C20" s="294"/>
      <c r="D20" s="248"/>
      <c r="E20" s="286"/>
      <c r="F20" s="248"/>
      <c r="G20" s="286"/>
      <c r="H20" s="248"/>
      <c r="I20" s="286"/>
      <c r="J20" s="248"/>
      <c r="K20" s="286"/>
      <c r="L20" s="248"/>
      <c r="M20" s="286"/>
      <c r="N20" s="248"/>
      <c r="O20" s="286"/>
      <c r="P20" s="220">
        <f t="shared" si="0"/>
        <v>0</v>
      </c>
      <c r="Q20" s="220">
        <f t="shared" si="0"/>
        <v>0</v>
      </c>
      <c r="R20" s="220">
        <f t="shared" si="1"/>
        <v>0</v>
      </c>
      <c r="S20" s="88">
        <f>'Quadro 1'!X20</f>
        <v>0</v>
      </c>
      <c r="T20" s="88">
        <f>'Quadro 1'!Y20</f>
        <v>0</v>
      </c>
      <c r="U20" s="88">
        <f>'Quadro 1'!Z20</f>
        <v>0</v>
      </c>
    </row>
    <row r="21" spans="1:21" ht="24.95" customHeight="1" x14ac:dyDescent="0.2">
      <c r="A21" s="299" t="s">
        <v>56</v>
      </c>
      <c r="B21" s="293"/>
      <c r="C21" s="294"/>
      <c r="D21" s="248"/>
      <c r="E21" s="286"/>
      <c r="F21" s="248"/>
      <c r="G21" s="286"/>
      <c r="H21" s="248"/>
      <c r="I21" s="286"/>
      <c r="J21" s="248"/>
      <c r="K21" s="286"/>
      <c r="L21" s="248">
        <v>51</v>
      </c>
      <c r="M21" s="286">
        <v>151</v>
      </c>
      <c r="N21" s="248"/>
      <c r="O21" s="286"/>
      <c r="P21" s="220">
        <f t="shared" si="0"/>
        <v>51</v>
      </c>
      <c r="Q21" s="220">
        <f t="shared" si="0"/>
        <v>151</v>
      </c>
      <c r="R21" s="220">
        <f t="shared" si="1"/>
        <v>202</v>
      </c>
      <c r="S21" s="88">
        <f>'Quadro 1'!X21</f>
        <v>51</v>
      </c>
      <c r="T21" s="88">
        <f>'Quadro 1'!Y21</f>
        <v>151</v>
      </c>
      <c r="U21" s="88">
        <f>'Quadro 1'!Z21</f>
        <v>202</v>
      </c>
    </row>
    <row r="22" spans="1:21" ht="24.95" customHeight="1" x14ac:dyDescent="0.2">
      <c r="A22" s="299" t="s">
        <v>57</v>
      </c>
      <c r="B22" s="293"/>
      <c r="C22" s="294"/>
      <c r="D22" s="248"/>
      <c r="E22" s="286"/>
      <c r="F22" s="248"/>
      <c r="G22" s="286"/>
      <c r="H22" s="248"/>
      <c r="I22" s="286"/>
      <c r="J22" s="248"/>
      <c r="K22" s="286"/>
      <c r="L22" s="248"/>
      <c r="M22" s="286"/>
      <c r="N22" s="248"/>
      <c r="O22" s="286"/>
      <c r="P22" s="220">
        <f t="shared" si="0"/>
        <v>0</v>
      </c>
      <c r="Q22" s="220">
        <f t="shared" si="0"/>
        <v>0</v>
      </c>
      <c r="R22" s="220">
        <f t="shared" si="1"/>
        <v>0</v>
      </c>
      <c r="S22" s="88">
        <f>'Quadro 1'!X22</f>
        <v>0</v>
      </c>
      <c r="T22" s="88">
        <f>'Quadro 1'!Y22</f>
        <v>0</v>
      </c>
      <c r="U22" s="88">
        <f>'Quadro 1'!Z22</f>
        <v>0</v>
      </c>
    </row>
    <row r="23" spans="1:21" ht="24.95" customHeight="1" x14ac:dyDescent="0.2">
      <c r="A23" s="299" t="s">
        <v>58</v>
      </c>
      <c r="B23" s="293"/>
      <c r="C23" s="294"/>
      <c r="D23" s="248"/>
      <c r="E23" s="286"/>
      <c r="F23" s="248"/>
      <c r="G23" s="286"/>
      <c r="H23" s="248"/>
      <c r="I23" s="286"/>
      <c r="J23" s="248"/>
      <c r="K23" s="286"/>
      <c r="L23" s="248"/>
      <c r="M23" s="286"/>
      <c r="N23" s="248"/>
      <c r="O23" s="286"/>
      <c r="P23" s="220">
        <f t="shared" si="0"/>
        <v>0</v>
      </c>
      <c r="Q23" s="220">
        <f t="shared" si="0"/>
        <v>0</v>
      </c>
      <c r="R23" s="220">
        <f t="shared" si="1"/>
        <v>0</v>
      </c>
      <c r="S23" s="88">
        <f>'Quadro 1'!X23</f>
        <v>0</v>
      </c>
      <c r="T23" s="88">
        <f>'Quadro 1'!Y23</f>
        <v>0</v>
      </c>
      <c r="U23" s="88">
        <f>'Quadro 1'!Z23</f>
        <v>0</v>
      </c>
    </row>
    <row r="24" spans="1:21" ht="24.95" customHeight="1" x14ac:dyDescent="0.2">
      <c r="A24" s="299" t="s">
        <v>59</v>
      </c>
      <c r="B24" s="293"/>
      <c r="C24" s="294"/>
      <c r="D24" s="248"/>
      <c r="E24" s="286"/>
      <c r="F24" s="248"/>
      <c r="G24" s="286"/>
      <c r="H24" s="248"/>
      <c r="I24" s="286"/>
      <c r="J24" s="248"/>
      <c r="K24" s="286"/>
      <c r="L24" s="248"/>
      <c r="M24" s="286"/>
      <c r="N24" s="248"/>
      <c r="O24" s="286"/>
      <c r="P24" s="220">
        <f t="shared" si="0"/>
        <v>0</v>
      </c>
      <c r="Q24" s="220">
        <f t="shared" si="0"/>
        <v>0</v>
      </c>
      <c r="R24" s="220">
        <f t="shared" si="1"/>
        <v>0</v>
      </c>
      <c r="S24" s="88">
        <f>'Quadro 1'!X24</f>
        <v>0</v>
      </c>
      <c r="T24" s="88">
        <f>'Quadro 1'!Y24</f>
        <v>0</v>
      </c>
      <c r="U24" s="88">
        <f>'Quadro 1'!Z24</f>
        <v>0</v>
      </c>
    </row>
    <row r="25" spans="1:21" ht="24.95" customHeight="1" x14ac:dyDescent="0.2">
      <c r="A25" s="299" t="s">
        <v>60</v>
      </c>
      <c r="B25" s="293"/>
      <c r="C25" s="294"/>
      <c r="D25" s="248"/>
      <c r="E25" s="286"/>
      <c r="F25" s="248"/>
      <c r="G25" s="286"/>
      <c r="H25" s="248"/>
      <c r="I25" s="286"/>
      <c r="J25" s="248"/>
      <c r="K25" s="286"/>
      <c r="L25" s="248"/>
      <c r="M25" s="286"/>
      <c r="N25" s="248"/>
      <c r="O25" s="286"/>
      <c r="P25" s="220">
        <f t="shared" si="0"/>
        <v>0</v>
      </c>
      <c r="Q25" s="220">
        <f t="shared" si="0"/>
        <v>0</v>
      </c>
      <c r="R25" s="220">
        <f t="shared" si="1"/>
        <v>0</v>
      </c>
      <c r="S25" s="88">
        <f>'Quadro 1'!X25</f>
        <v>0</v>
      </c>
      <c r="T25" s="88">
        <f>'Quadro 1'!Y25</f>
        <v>0</v>
      </c>
      <c r="U25" s="88">
        <f>'Quadro 1'!Z25</f>
        <v>0</v>
      </c>
    </row>
    <row r="26" spans="1:21" ht="24.95" customHeight="1" x14ac:dyDescent="0.2">
      <c r="A26" s="299" t="s">
        <v>61</v>
      </c>
      <c r="B26" s="293"/>
      <c r="C26" s="294"/>
      <c r="D26" s="248"/>
      <c r="E26" s="286"/>
      <c r="F26" s="248"/>
      <c r="G26" s="286"/>
      <c r="H26" s="248"/>
      <c r="I26" s="286"/>
      <c r="J26" s="248"/>
      <c r="K26" s="286"/>
      <c r="L26" s="248"/>
      <c r="M26" s="286"/>
      <c r="N26" s="248"/>
      <c r="O26" s="286"/>
      <c r="P26" s="220">
        <f t="shared" si="0"/>
        <v>0</v>
      </c>
      <c r="Q26" s="220">
        <f t="shared" si="0"/>
        <v>0</v>
      </c>
      <c r="R26" s="220">
        <f t="shared" si="1"/>
        <v>0</v>
      </c>
      <c r="S26" s="88">
        <f>'Quadro 1'!X26</f>
        <v>0</v>
      </c>
      <c r="T26" s="88">
        <f>'Quadro 1'!Y26</f>
        <v>0</v>
      </c>
      <c r="U26" s="88">
        <f>'Quadro 1'!Z26</f>
        <v>0</v>
      </c>
    </row>
    <row r="27" spans="1:21" ht="24.95" customHeight="1" x14ac:dyDescent="0.2">
      <c r="A27" s="299" t="s">
        <v>62</v>
      </c>
      <c r="B27" s="293"/>
      <c r="C27" s="294"/>
      <c r="D27" s="248"/>
      <c r="E27" s="286"/>
      <c r="F27" s="248"/>
      <c r="G27" s="286"/>
      <c r="H27" s="248"/>
      <c r="I27" s="286"/>
      <c r="J27" s="248"/>
      <c r="K27" s="286"/>
      <c r="L27" s="248"/>
      <c r="M27" s="286"/>
      <c r="N27" s="248"/>
      <c r="O27" s="286"/>
      <c r="P27" s="220">
        <f t="shared" si="0"/>
        <v>0</v>
      </c>
      <c r="Q27" s="220">
        <f t="shared" si="0"/>
        <v>0</v>
      </c>
      <c r="R27" s="220">
        <f t="shared" si="1"/>
        <v>0</v>
      </c>
      <c r="S27" s="88">
        <f>'Quadro 1'!X27</f>
        <v>0</v>
      </c>
      <c r="T27" s="88">
        <f>'Quadro 1'!Y27</f>
        <v>0</v>
      </c>
      <c r="U27" s="88">
        <f>'Quadro 1'!Z27</f>
        <v>0</v>
      </c>
    </row>
    <row r="28" spans="1:21" ht="24.95" customHeight="1" x14ac:dyDescent="0.2">
      <c r="A28" s="299" t="s">
        <v>63</v>
      </c>
      <c r="B28" s="293"/>
      <c r="C28" s="294"/>
      <c r="D28" s="248"/>
      <c r="E28" s="286"/>
      <c r="F28" s="248"/>
      <c r="G28" s="286"/>
      <c r="H28" s="248"/>
      <c r="I28" s="286"/>
      <c r="J28" s="248"/>
      <c r="K28" s="286"/>
      <c r="L28" s="248"/>
      <c r="M28" s="286"/>
      <c r="N28" s="248"/>
      <c r="O28" s="286"/>
      <c r="P28" s="220">
        <f t="shared" si="0"/>
        <v>0</v>
      </c>
      <c r="Q28" s="220">
        <f t="shared" si="0"/>
        <v>0</v>
      </c>
      <c r="R28" s="220">
        <f t="shared" si="1"/>
        <v>0</v>
      </c>
      <c r="S28" s="88">
        <f>'Quadro 1'!X28</f>
        <v>0</v>
      </c>
      <c r="T28" s="88">
        <f>'Quadro 1'!Y28</f>
        <v>0</v>
      </c>
      <c r="U28" s="88">
        <f>'Quadro 1'!Z28</f>
        <v>0</v>
      </c>
    </row>
    <row r="29" spans="1:21" ht="24.95" customHeight="1" x14ac:dyDescent="0.2">
      <c r="A29" s="299" t="s">
        <v>64</v>
      </c>
      <c r="B29" s="293"/>
      <c r="C29" s="294"/>
      <c r="D29" s="248"/>
      <c r="E29" s="286"/>
      <c r="F29" s="248"/>
      <c r="G29" s="286"/>
      <c r="H29" s="248"/>
      <c r="I29" s="286"/>
      <c r="J29" s="248"/>
      <c r="K29" s="286"/>
      <c r="L29" s="248"/>
      <c r="M29" s="286"/>
      <c r="N29" s="248"/>
      <c r="O29" s="286"/>
      <c r="P29" s="220">
        <f t="shared" si="0"/>
        <v>0</v>
      </c>
      <c r="Q29" s="220">
        <f t="shared" si="0"/>
        <v>0</v>
      </c>
      <c r="R29" s="220">
        <f t="shared" si="1"/>
        <v>0</v>
      </c>
      <c r="S29" s="88">
        <f>'Quadro 1'!X29</f>
        <v>0</v>
      </c>
      <c r="T29" s="88">
        <f>'Quadro 1'!Y29</f>
        <v>0</v>
      </c>
      <c r="U29" s="88">
        <f>'Quadro 1'!Z29</f>
        <v>0</v>
      </c>
    </row>
    <row r="30" spans="1:21" ht="24.95" customHeight="1" x14ac:dyDescent="0.2">
      <c r="A30" s="299" t="s">
        <v>65</v>
      </c>
      <c r="B30" s="293"/>
      <c r="C30" s="294"/>
      <c r="D30" s="248"/>
      <c r="E30" s="286"/>
      <c r="F30" s="248"/>
      <c r="G30" s="286"/>
      <c r="H30" s="248"/>
      <c r="I30" s="286"/>
      <c r="J30" s="248"/>
      <c r="K30" s="286"/>
      <c r="L30" s="248"/>
      <c r="M30" s="286"/>
      <c r="N30" s="248"/>
      <c r="O30" s="286"/>
      <c r="P30" s="220">
        <f t="shared" si="0"/>
        <v>0</v>
      </c>
      <c r="Q30" s="220">
        <f t="shared" si="0"/>
        <v>0</v>
      </c>
      <c r="R30" s="220">
        <f t="shared" si="1"/>
        <v>0</v>
      </c>
      <c r="S30" s="88">
        <f>'Quadro 1'!X30</f>
        <v>0</v>
      </c>
      <c r="T30" s="88">
        <f>'Quadro 1'!Y30</f>
        <v>0</v>
      </c>
      <c r="U30" s="88">
        <f>'Quadro 1'!Z30</f>
        <v>0</v>
      </c>
    </row>
    <row r="31" spans="1:21" ht="24.95" customHeight="1" x14ac:dyDescent="0.2">
      <c r="A31" s="299" t="s">
        <v>66</v>
      </c>
      <c r="B31" s="293"/>
      <c r="C31" s="294"/>
      <c r="D31" s="248"/>
      <c r="E31" s="286"/>
      <c r="F31" s="248"/>
      <c r="G31" s="286"/>
      <c r="H31" s="248"/>
      <c r="I31" s="286"/>
      <c r="J31" s="248"/>
      <c r="K31" s="286"/>
      <c r="L31" s="248"/>
      <c r="M31" s="286"/>
      <c r="N31" s="248"/>
      <c r="O31" s="286"/>
      <c r="P31" s="220">
        <f t="shared" si="0"/>
        <v>0</v>
      </c>
      <c r="Q31" s="220">
        <f t="shared" si="0"/>
        <v>0</v>
      </c>
      <c r="R31" s="220">
        <f t="shared" si="1"/>
        <v>0</v>
      </c>
      <c r="S31" s="88">
        <f>'Quadro 1'!X31</f>
        <v>0</v>
      </c>
      <c r="T31" s="88">
        <f>'Quadro 1'!Y31</f>
        <v>0</v>
      </c>
      <c r="U31" s="88">
        <f>'Quadro 1'!Z31</f>
        <v>0</v>
      </c>
    </row>
    <row r="32" spans="1:21" ht="24.95" customHeight="1" x14ac:dyDescent="0.2">
      <c r="A32" s="299" t="s">
        <v>67</v>
      </c>
      <c r="B32" s="293"/>
      <c r="C32" s="294"/>
      <c r="D32" s="248"/>
      <c r="E32" s="286"/>
      <c r="F32" s="248"/>
      <c r="G32" s="286"/>
      <c r="H32" s="248"/>
      <c r="I32" s="286"/>
      <c r="J32" s="248"/>
      <c r="K32" s="286"/>
      <c r="L32" s="248"/>
      <c r="M32" s="286"/>
      <c r="N32" s="248"/>
      <c r="O32" s="286"/>
      <c r="P32" s="220">
        <f t="shared" si="0"/>
        <v>0</v>
      </c>
      <c r="Q32" s="220">
        <f t="shared" si="0"/>
        <v>0</v>
      </c>
      <c r="R32" s="220">
        <f t="shared" si="1"/>
        <v>0</v>
      </c>
      <c r="S32" s="88">
        <f>'Quadro 1'!X32</f>
        <v>0</v>
      </c>
      <c r="T32" s="88">
        <f>'Quadro 1'!Y32</f>
        <v>0</v>
      </c>
      <c r="U32" s="88">
        <f>'Quadro 1'!Z32</f>
        <v>0</v>
      </c>
    </row>
    <row r="33" spans="1:21" ht="24.95" customHeight="1" x14ac:dyDescent="0.2">
      <c r="A33" s="299" t="s">
        <v>412</v>
      </c>
      <c r="B33" s="293"/>
      <c r="C33" s="294"/>
      <c r="D33" s="248"/>
      <c r="E33" s="286"/>
      <c r="F33" s="248"/>
      <c r="G33" s="286"/>
      <c r="H33" s="248"/>
      <c r="I33" s="286"/>
      <c r="J33" s="248"/>
      <c r="K33" s="286"/>
      <c r="L33" s="248"/>
      <c r="M33" s="286"/>
      <c r="N33" s="248"/>
      <c r="O33" s="286"/>
      <c r="P33" s="220">
        <f t="shared" si="0"/>
        <v>0</v>
      </c>
      <c r="Q33" s="220">
        <f t="shared" si="0"/>
        <v>0</v>
      </c>
      <c r="R33" s="220">
        <f t="shared" si="1"/>
        <v>0</v>
      </c>
      <c r="S33" s="88">
        <f>'Quadro 1'!X33</f>
        <v>0</v>
      </c>
      <c r="T33" s="88">
        <f>'Quadro 1'!Y33</f>
        <v>0</v>
      </c>
      <c r="U33" s="88">
        <f>'Quadro 1'!Z33</f>
        <v>0</v>
      </c>
    </row>
    <row r="34" spans="1:21" ht="24.95" customHeight="1" x14ac:dyDescent="0.2">
      <c r="A34" s="299" t="s">
        <v>413</v>
      </c>
      <c r="B34" s="293"/>
      <c r="C34" s="294"/>
      <c r="D34" s="248"/>
      <c r="E34" s="286"/>
      <c r="F34" s="248"/>
      <c r="G34" s="286"/>
      <c r="H34" s="248"/>
      <c r="I34" s="286"/>
      <c r="J34" s="248"/>
      <c r="K34" s="286"/>
      <c r="L34" s="248"/>
      <c r="M34" s="286"/>
      <c r="N34" s="248"/>
      <c r="O34" s="286"/>
      <c r="P34" s="220">
        <f t="shared" si="0"/>
        <v>0</v>
      </c>
      <c r="Q34" s="220">
        <f t="shared" si="0"/>
        <v>0</v>
      </c>
      <c r="R34" s="220">
        <f t="shared" si="1"/>
        <v>0</v>
      </c>
      <c r="S34" s="88">
        <f>'Quadro 1'!X34</f>
        <v>0</v>
      </c>
      <c r="T34" s="88">
        <f>'Quadro 1'!Y34</f>
        <v>0</v>
      </c>
      <c r="U34" s="88">
        <f>'Quadro 1'!Z34</f>
        <v>0</v>
      </c>
    </row>
    <row r="35" spans="1:21" ht="24.95" customHeight="1" x14ac:dyDescent="0.2">
      <c r="A35" s="299" t="s">
        <v>414</v>
      </c>
      <c r="B35" s="293"/>
      <c r="C35" s="294"/>
      <c r="D35" s="248"/>
      <c r="E35" s="286"/>
      <c r="F35" s="248"/>
      <c r="G35" s="286"/>
      <c r="H35" s="248"/>
      <c r="I35" s="286"/>
      <c r="J35" s="248"/>
      <c r="K35" s="286"/>
      <c r="L35" s="248"/>
      <c r="M35" s="286"/>
      <c r="N35" s="248"/>
      <c r="O35" s="286"/>
      <c r="P35" s="220">
        <f t="shared" si="0"/>
        <v>0</v>
      </c>
      <c r="Q35" s="220">
        <f t="shared" si="0"/>
        <v>0</v>
      </c>
      <c r="R35" s="220">
        <f t="shared" si="1"/>
        <v>0</v>
      </c>
      <c r="S35" s="88">
        <f>'Quadro 1'!X35</f>
        <v>0</v>
      </c>
      <c r="T35" s="88">
        <f>'Quadro 1'!Y35</f>
        <v>0</v>
      </c>
      <c r="U35" s="88">
        <f>'Quadro 1'!Z35</f>
        <v>0</v>
      </c>
    </row>
    <row r="36" spans="1:21" ht="24.95" customHeight="1" x14ac:dyDescent="0.2">
      <c r="A36" s="299" t="s">
        <v>68</v>
      </c>
      <c r="B36" s="293"/>
      <c r="C36" s="294"/>
      <c r="D36" s="248"/>
      <c r="E36" s="286"/>
      <c r="F36" s="248"/>
      <c r="G36" s="286"/>
      <c r="H36" s="248"/>
      <c r="I36" s="286"/>
      <c r="J36" s="248"/>
      <c r="K36" s="286"/>
      <c r="L36" s="248"/>
      <c r="M36" s="286"/>
      <c r="N36" s="248"/>
      <c r="O36" s="286"/>
      <c r="P36" s="220">
        <f t="shared" si="0"/>
        <v>0</v>
      </c>
      <c r="Q36" s="220">
        <f t="shared" si="0"/>
        <v>0</v>
      </c>
      <c r="R36" s="220">
        <f t="shared" si="1"/>
        <v>0</v>
      </c>
      <c r="S36" s="88">
        <f>'Quadro 1'!X36</f>
        <v>0</v>
      </c>
      <c r="T36" s="88">
        <f>'Quadro 1'!Y36</f>
        <v>0</v>
      </c>
      <c r="U36" s="88">
        <f>'Quadro 1'!Z36</f>
        <v>0</v>
      </c>
    </row>
    <row r="37" spans="1:21" ht="24.95" customHeight="1" x14ac:dyDescent="0.2">
      <c r="A37" s="299" t="s">
        <v>415</v>
      </c>
      <c r="B37" s="293"/>
      <c r="C37" s="294"/>
      <c r="D37" s="248"/>
      <c r="E37" s="286"/>
      <c r="F37" s="248"/>
      <c r="G37" s="286"/>
      <c r="H37" s="248"/>
      <c r="I37" s="286"/>
      <c r="J37" s="248"/>
      <c r="K37" s="286"/>
      <c r="L37" s="248"/>
      <c r="M37" s="286"/>
      <c r="N37" s="248"/>
      <c r="O37" s="286"/>
      <c r="P37" s="220">
        <f t="shared" si="0"/>
        <v>0</v>
      </c>
      <c r="Q37" s="220">
        <f t="shared" si="0"/>
        <v>0</v>
      </c>
      <c r="R37" s="220">
        <f t="shared" si="1"/>
        <v>0</v>
      </c>
      <c r="S37" s="88">
        <f>'Quadro 1'!X37</f>
        <v>0</v>
      </c>
      <c r="T37" s="88">
        <f>'Quadro 1'!Y37</f>
        <v>0</v>
      </c>
      <c r="U37" s="88">
        <f>'Quadro 1'!Z37</f>
        <v>0</v>
      </c>
    </row>
    <row r="38" spans="1:21" ht="24.95" customHeight="1" x14ac:dyDescent="0.2">
      <c r="A38" s="299" t="s">
        <v>416</v>
      </c>
      <c r="B38" s="293"/>
      <c r="C38" s="294"/>
      <c r="D38" s="248"/>
      <c r="E38" s="286"/>
      <c r="F38" s="248"/>
      <c r="G38" s="286"/>
      <c r="H38" s="248"/>
      <c r="I38" s="286"/>
      <c r="J38" s="248"/>
      <c r="K38" s="286"/>
      <c r="L38" s="248"/>
      <c r="M38" s="286"/>
      <c r="N38" s="248"/>
      <c r="O38" s="286"/>
      <c r="P38" s="220">
        <f t="shared" si="0"/>
        <v>0</v>
      </c>
      <c r="Q38" s="220">
        <f t="shared" si="0"/>
        <v>0</v>
      </c>
      <c r="R38" s="220">
        <f t="shared" si="1"/>
        <v>0</v>
      </c>
      <c r="S38" s="88">
        <f>'Quadro 1'!X38</f>
        <v>0</v>
      </c>
      <c r="T38" s="88">
        <f>'Quadro 1'!Y38</f>
        <v>0</v>
      </c>
      <c r="U38" s="88">
        <f>'Quadro 1'!Z38</f>
        <v>0</v>
      </c>
    </row>
    <row r="39" spans="1:21" ht="24.95" customHeight="1" x14ac:dyDescent="0.2">
      <c r="A39" s="299" t="s">
        <v>417</v>
      </c>
      <c r="B39" s="293"/>
      <c r="C39" s="294"/>
      <c r="D39" s="248"/>
      <c r="E39" s="286"/>
      <c r="F39" s="248"/>
      <c r="G39" s="286"/>
      <c r="H39" s="248"/>
      <c r="I39" s="286"/>
      <c r="J39" s="248"/>
      <c r="K39" s="286"/>
      <c r="L39" s="248"/>
      <c r="M39" s="286"/>
      <c r="N39" s="248"/>
      <c r="O39" s="286"/>
      <c r="P39" s="220">
        <f t="shared" si="0"/>
        <v>0</v>
      </c>
      <c r="Q39" s="220">
        <f t="shared" si="0"/>
        <v>0</v>
      </c>
      <c r="R39" s="220">
        <f t="shared" si="1"/>
        <v>0</v>
      </c>
      <c r="S39" s="88">
        <f>'Quadro 1'!X39</f>
        <v>0</v>
      </c>
      <c r="T39" s="88">
        <f>'Quadro 1'!Y39</f>
        <v>0</v>
      </c>
      <c r="U39" s="88">
        <f>'Quadro 1'!Z39</f>
        <v>0</v>
      </c>
    </row>
    <row r="40" spans="1:21" ht="24.95" customHeight="1" x14ac:dyDescent="0.2">
      <c r="A40" s="299" t="s">
        <v>69</v>
      </c>
      <c r="B40" s="293"/>
      <c r="C40" s="294"/>
      <c r="D40" s="248"/>
      <c r="E40" s="286"/>
      <c r="F40" s="248"/>
      <c r="G40" s="286"/>
      <c r="H40" s="248"/>
      <c r="I40" s="286"/>
      <c r="J40" s="248"/>
      <c r="K40" s="286"/>
      <c r="L40" s="248"/>
      <c r="M40" s="286"/>
      <c r="N40" s="248"/>
      <c r="O40" s="286"/>
      <c r="P40" s="220">
        <f t="shared" si="0"/>
        <v>0</v>
      </c>
      <c r="Q40" s="220">
        <f t="shared" si="0"/>
        <v>0</v>
      </c>
      <c r="R40" s="220">
        <f t="shared" si="1"/>
        <v>0</v>
      </c>
      <c r="S40" s="88">
        <f>'Quadro 1'!X40</f>
        <v>0</v>
      </c>
      <c r="T40" s="88">
        <f>'Quadro 1'!Y40</f>
        <v>0</v>
      </c>
      <c r="U40" s="88">
        <f>'Quadro 1'!Z40</f>
        <v>0</v>
      </c>
    </row>
    <row r="41" spans="1:21" ht="24.95" customHeight="1" x14ac:dyDescent="0.2">
      <c r="A41" s="299" t="s">
        <v>70</v>
      </c>
      <c r="B41" s="293"/>
      <c r="C41" s="294"/>
      <c r="D41" s="248"/>
      <c r="E41" s="286"/>
      <c r="F41" s="248"/>
      <c r="G41" s="286"/>
      <c r="H41" s="248"/>
      <c r="I41" s="286"/>
      <c r="J41" s="248"/>
      <c r="K41" s="286"/>
      <c r="L41" s="248"/>
      <c r="M41" s="286"/>
      <c r="N41" s="248"/>
      <c r="O41" s="286"/>
      <c r="P41" s="220">
        <f t="shared" si="0"/>
        <v>0</v>
      </c>
      <c r="Q41" s="220">
        <f t="shared" si="0"/>
        <v>0</v>
      </c>
      <c r="R41" s="220">
        <f t="shared" si="1"/>
        <v>0</v>
      </c>
      <c r="S41" s="88">
        <f>'Quadro 1'!X41</f>
        <v>0</v>
      </c>
      <c r="T41" s="88">
        <f>'Quadro 1'!Y41</f>
        <v>0</v>
      </c>
      <c r="U41" s="88">
        <f>'Quadro 1'!Z41</f>
        <v>0</v>
      </c>
    </row>
    <row r="42" spans="1:21" ht="24.95" customHeight="1" x14ac:dyDescent="0.2">
      <c r="A42" s="299" t="s">
        <v>71</v>
      </c>
      <c r="B42" s="293"/>
      <c r="C42" s="294"/>
      <c r="D42" s="248"/>
      <c r="E42" s="286"/>
      <c r="F42" s="248"/>
      <c r="G42" s="286"/>
      <c r="H42" s="248"/>
      <c r="I42" s="286"/>
      <c r="J42" s="248"/>
      <c r="K42" s="286"/>
      <c r="L42" s="248"/>
      <c r="M42" s="286"/>
      <c r="N42" s="248"/>
      <c r="O42" s="286"/>
      <c r="P42" s="220">
        <f t="shared" si="0"/>
        <v>0</v>
      </c>
      <c r="Q42" s="220">
        <f t="shared" si="0"/>
        <v>0</v>
      </c>
      <c r="R42" s="220">
        <f t="shared" si="1"/>
        <v>0</v>
      </c>
      <c r="S42" s="88">
        <f>'Quadro 1'!X42</f>
        <v>0</v>
      </c>
      <c r="T42" s="88">
        <f>'Quadro 1'!Y42</f>
        <v>0</v>
      </c>
      <c r="U42" s="88">
        <f>'Quadro 1'!Z42</f>
        <v>0</v>
      </c>
    </row>
    <row r="43" spans="1:21" ht="24.95" customHeight="1" x14ac:dyDescent="0.2">
      <c r="A43" s="299" t="s">
        <v>72</v>
      </c>
      <c r="B43" s="293"/>
      <c r="C43" s="294"/>
      <c r="D43" s="248"/>
      <c r="E43" s="286"/>
      <c r="F43" s="248"/>
      <c r="G43" s="286"/>
      <c r="H43" s="248"/>
      <c r="I43" s="286"/>
      <c r="J43" s="248"/>
      <c r="K43" s="286"/>
      <c r="L43" s="248"/>
      <c r="M43" s="286"/>
      <c r="N43" s="248"/>
      <c r="O43" s="286"/>
      <c r="P43" s="220">
        <f t="shared" si="0"/>
        <v>0</v>
      </c>
      <c r="Q43" s="220">
        <f t="shared" si="0"/>
        <v>0</v>
      </c>
      <c r="R43" s="220">
        <f t="shared" si="1"/>
        <v>0</v>
      </c>
      <c r="S43" s="88">
        <f>'Quadro 1'!X43</f>
        <v>0</v>
      </c>
      <c r="T43" s="88">
        <f>'Quadro 1'!Y43</f>
        <v>0</v>
      </c>
      <c r="U43" s="88">
        <f>'Quadro 1'!Z43</f>
        <v>0</v>
      </c>
    </row>
    <row r="44" spans="1:21" ht="24.95" customHeight="1" x14ac:dyDescent="0.2">
      <c r="A44" s="299" t="s">
        <v>73</v>
      </c>
      <c r="B44" s="293"/>
      <c r="C44" s="294"/>
      <c r="D44" s="248"/>
      <c r="E44" s="286"/>
      <c r="F44" s="248"/>
      <c r="G44" s="286"/>
      <c r="H44" s="248"/>
      <c r="I44" s="286"/>
      <c r="J44" s="248"/>
      <c r="K44" s="286"/>
      <c r="L44" s="248"/>
      <c r="M44" s="286"/>
      <c r="N44" s="248"/>
      <c r="O44" s="286"/>
      <c r="P44" s="220">
        <f t="shared" si="0"/>
        <v>0</v>
      </c>
      <c r="Q44" s="220">
        <f t="shared" si="0"/>
        <v>0</v>
      </c>
      <c r="R44" s="220">
        <f t="shared" si="1"/>
        <v>0</v>
      </c>
      <c r="S44" s="88">
        <f>'Quadro 1'!X44</f>
        <v>0</v>
      </c>
      <c r="T44" s="88">
        <f>'Quadro 1'!Y44</f>
        <v>0</v>
      </c>
      <c r="U44" s="88">
        <f>'Quadro 1'!Z44</f>
        <v>0</v>
      </c>
    </row>
    <row r="45" spans="1:21" ht="24.95" customHeight="1" x14ac:dyDescent="0.2">
      <c r="A45" s="299" t="s">
        <v>418</v>
      </c>
      <c r="B45" s="293"/>
      <c r="C45" s="294"/>
      <c r="D45" s="248"/>
      <c r="E45" s="286"/>
      <c r="F45" s="248"/>
      <c r="G45" s="286"/>
      <c r="H45" s="248"/>
      <c r="I45" s="286"/>
      <c r="J45" s="248"/>
      <c r="K45" s="286"/>
      <c r="L45" s="248"/>
      <c r="M45" s="286"/>
      <c r="N45" s="248"/>
      <c r="O45" s="286"/>
      <c r="P45" s="220">
        <f t="shared" si="0"/>
        <v>0</v>
      </c>
      <c r="Q45" s="220">
        <f t="shared" si="0"/>
        <v>0</v>
      </c>
      <c r="R45" s="220">
        <f t="shared" si="1"/>
        <v>0</v>
      </c>
      <c r="S45" s="88">
        <f>'Quadro 1'!X45</f>
        <v>0</v>
      </c>
      <c r="T45" s="88">
        <f>'Quadro 1'!Y45</f>
        <v>0</v>
      </c>
      <c r="U45" s="88">
        <f>'Quadro 1'!Z45</f>
        <v>0</v>
      </c>
    </row>
    <row r="46" spans="1:21" ht="24.95" customHeight="1" x14ac:dyDescent="0.2">
      <c r="A46" s="299" t="s">
        <v>74</v>
      </c>
      <c r="B46" s="293"/>
      <c r="C46" s="294"/>
      <c r="D46" s="248"/>
      <c r="E46" s="286"/>
      <c r="F46" s="248"/>
      <c r="G46" s="286"/>
      <c r="H46" s="248"/>
      <c r="I46" s="286"/>
      <c r="J46" s="248"/>
      <c r="K46" s="286"/>
      <c r="L46" s="248"/>
      <c r="M46" s="286"/>
      <c r="N46" s="248"/>
      <c r="O46" s="286"/>
      <c r="P46" s="220">
        <f t="shared" si="0"/>
        <v>0</v>
      </c>
      <c r="Q46" s="220">
        <f t="shared" si="0"/>
        <v>0</v>
      </c>
      <c r="R46" s="220">
        <f t="shared" si="1"/>
        <v>0</v>
      </c>
      <c r="S46" s="88">
        <f>'Quadro 1'!X46</f>
        <v>0</v>
      </c>
      <c r="T46" s="88">
        <f>'Quadro 1'!Y46</f>
        <v>0</v>
      </c>
      <c r="U46" s="88">
        <f>'Quadro 1'!Z46</f>
        <v>0</v>
      </c>
    </row>
    <row r="47" spans="1:21" ht="24.95" customHeight="1" x14ac:dyDescent="0.2">
      <c r="A47" s="299" t="s">
        <v>75</v>
      </c>
      <c r="B47" s="293"/>
      <c r="C47" s="294"/>
      <c r="D47" s="247"/>
      <c r="E47" s="287"/>
      <c r="F47" s="247"/>
      <c r="G47" s="287"/>
      <c r="H47" s="247"/>
      <c r="I47" s="287"/>
      <c r="J47" s="247"/>
      <c r="K47" s="287"/>
      <c r="L47" s="247"/>
      <c r="M47" s="287"/>
      <c r="N47" s="247"/>
      <c r="O47" s="287"/>
      <c r="P47" s="221">
        <f t="shared" si="0"/>
        <v>0</v>
      </c>
      <c r="Q47" s="221">
        <f t="shared" si="0"/>
        <v>0</v>
      </c>
      <c r="R47" s="221">
        <f t="shared" si="1"/>
        <v>0</v>
      </c>
      <c r="S47" s="88">
        <f>'Quadro 1'!X47</f>
        <v>0</v>
      </c>
      <c r="T47" s="88">
        <f>'Quadro 1'!Y47</f>
        <v>0</v>
      </c>
      <c r="U47" s="88">
        <f>'Quadro 1'!Z47</f>
        <v>0</v>
      </c>
    </row>
    <row r="48" spans="1:21" ht="15" customHeight="1" x14ac:dyDescent="0.2">
      <c r="A48" s="64" t="s">
        <v>76</v>
      </c>
      <c r="B48" s="222">
        <f>SUM(B4:B47)</f>
        <v>28</v>
      </c>
      <c r="C48" s="222">
        <f t="shared" ref="C48:O48" si="2">SUM(C4:C47)</f>
        <v>55</v>
      </c>
      <c r="D48" s="222">
        <f t="shared" si="2"/>
        <v>0</v>
      </c>
      <c r="E48" s="222">
        <f t="shared" si="2"/>
        <v>0</v>
      </c>
      <c r="F48" s="222">
        <f t="shared" si="2"/>
        <v>0</v>
      </c>
      <c r="G48" s="222">
        <f t="shared" si="2"/>
        <v>0</v>
      </c>
      <c r="H48" s="222">
        <f t="shared" si="2"/>
        <v>1</v>
      </c>
      <c r="I48" s="222">
        <f t="shared" si="2"/>
        <v>6</v>
      </c>
      <c r="J48" s="222">
        <f t="shared" si="2"/>
        <v>0</v>
      </c>
      <c r="K48" s="222">
        <f t="shared" si="2"/>
        <v>4</v>
      </c>
      <c r="L48" s="222">
        <f t="shared" si="2"/>
        <v>51</v>
      </c>
      <c r="M48" s="222">
        <f t="shared" si="2"/>
        <v>151</v>
      </c>
      <c r="N48" s="222">
        <f t="shared" si="2"/>
        <v>3</v>
      </c>
      <c r="O48" s="222">
        <f t="shared" si="2"/>
        <v>9</v>
      </c>
      <c r="P48" s="222">
        <f>SUM(P4:P47)</f>
        <v>83</v>
      </c>
      <c r="Q48" s="222">
        <f>SUM(Q4:Q47)</f>
        <v>225</v>
      </c>
      <c r="R48" s="222">
        <f>P48+Q48</f>
        <v>308</v>
      </c>
    </row>
    <row r="49" spans="1:18" ht="9.9499999999999993" customHeight="1" x14ac:dyDescent="0.2">
      <c r="P49" s="89">
        <f>'Quadro 1'!X48</f>
        <v>83</v>
      </c>
      <c r="Q49" s="89">
        <f>'Quadro 1'!Y48</f>
        <v>225</v>
      </c>
      <c r="R49" s="89">
        <f>'Quadro 1'!Z48</f>
        <v>308</v>
      </c>
    </row>
    <row r="50" spans="1:18" s="86" customFormat="1" ht="13.35" customHeight="1" x14ac:dyDescent="0.25">
      <c r="A50" s="316" t="s">
        <v>80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P50" s="90"/>
      <c r="Q50" s="90"/>
      <c r="R50" s="90"/>
    </row>
    <row r="51" spans="1:18" s="86" customFormat="1" ht="13.35" customHeight="1" x14ac:dyDescent="0.3">
      <c r="A51" s="300" t="s">
        <v>419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P51" s="90"/>
      <c r="Q51" s="90"/>
      <c r="R51" s="90"/>
    </row>
    <row r="52" spans="1:18" s="86" customFormat="1" ht="13.35" customHeight="1" x14ac:dyDescent="0.3">
      <c r="A52" s="300" t="s">
        <v>537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P52" s="90"/>
      <c r="Q52" s="90"/>
      <c r="R52" s="90"/>
    </row>
    <row r="53" spans="1:18" s="86" customFormat="1" ht="13.35" customHeight="1" x14ac:dyDescent="0.3">
      <c r="A53" s="51" t="s">
        <v>534</v>
      </c>
      <c r="B53" s="51"/>
      <c r="C53" s="51"/>
      <c r="D53" s="51"/>
      <c r="E53" s="51"/>
      <c r="F53" s="51"/>
      <c r="G53" s="51"/>
      <c r="H53" s="50"/>
      <c r="I53" s="50"/>
      <c r="J53" s="50"/>
      <c r="K53" s="50"/>
      <c r="L53" s="50"/>
      <c r="M53" s="50"/>
      <c r="P53" s="90"/>
      <c r="Q53" s="90"/>
      <c r="R53" s="90"/>
    </row>
    <row r="54" spans="1:18" s="86" customFormat="1" ht="13.35" customHeight="1" x14ac:dyDescent="0.3">
      <c r="A54" s="51" t="s">
        <v>81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P54" s="90"/>
      <c r="Q54" s="90"/>
      <c r="R54" s="90"/>
    </row>
    <row r="55" spans="1:18" s="86" customFormat="1" ht="26.45" customHeight="1" x14ac:dyDescent="0.2">
      <c r="A55" s="445" t="s">
        <v>420</v>
      </c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  <c r="P55" s="90"/>
      <c r="Q55" s="90"/>
      <c r="R55" s="90"/>
    </row>
    <row r="56" spans="1:18" s="86" customFormat="1" ht="12" customHeight="1" x14ac:dyDescent="0.3">
      <c r="A56" s="134" t="s">
        <v>540</v>
      </c>
      <c r="P56" s="90"/>
      <c r="Q56" s="90"/>
      <c r="R56" s="90"/>
    </row>
  </sheetData>
  <sheetProtection algorithmName="SHA-512" hashValue="L2vHnVzUMDLE2L/fttCxhrLINHwVxqaQmsF/4qu3Ky4wvMo8pCKQ//adQtOf6DXAOH/td0WHhSQ22YHGtWuxgg==" saltValue="LWwCLGu/m3t11LTLkMAC3g==" spinCount="100000" sheet="1"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3" type="noConversion"/>
  <conditionalFormatting sqref="P48">
    <cfRule type="cellIs" dxfId="275" priority="141" stopIfTrue="1" operator="notEqual">
      <formula>$P$49</formula>
    </cfRule>
  </conditionalFormatting>
  <conditionalFormatting sqref="Q48">
    <cfRule type="cellIs" dxfId="274" priority="140" stopIfTrue="1" operator="notEqual">
      <formula>$Q$49</formula>
    </cfRule>
  </conditionalFormatting>
  <conditionalFormatting sqref="R48">
    <cfRule type="cellIs" dxfId="273" priority="139" stopIfTrue="1" operator="notEqual">
      <formula>$R$49</formula>
    </cfRule>
  </conditionalFormatting>
  <conditionalFormatting sqref="R7">
    <cfRule type="cellIs" dxfId="272" priority="138" stopIfTrue="1" operator="notEqual">
      <formula>$U$7</formula>
    </cfRule>
  </conditionalFormatting>
  <conditionalFormatting sqref="R8">
    <cfRule type="cellIs" dxfId="271" priority="137" stopIfTrue="1" operator="notEqual">
      <formula>$U$8</formula>
    </cfRule>
  </conditionalFormatting>
  <conditionalFormatting sqref="R4">
    <cfRule type="cellIs" dxfId="270" priority="136" stopIfTrue="1" operator="notEqual">
      <formula>$U$4</formula>
    </cfRule>
  </conditionalFormatting>
  <conditionalFormatting sqref="R5">
    <cfRule type="cellIs" dxfId="269" priority="135" stopIfTrue="1" operator="notEqual">
      <formula>$U$5</formula>
    </cfRule>
  </conditionalFormatting>
  <conditionalFormatting sqref="R6">
    <cfRule type="cellIs" dxfId="268" priority="134" stopIfTrue="1" operator="notEqual">
      <formula>$U$6</formula>
    </cfRule>
  </conditionalFormatting>
  <conditionalFormatting sqref="R9">
    <cfRule type="cellIs" dxfId="267" priority="133" stopIfTrue="1" operator="notEqual">
      <formula>$U$9</formula>
    </cfRule>
  </conditionalFormatting>
  <conditionalFormatting sqref="R10">
    <cfRule type="cellIs" dxfId="266" priority="132" stopIfTrue="1" operator="notEqual">
      <formula>$U$10</formula>
    </cfRule>
  </conditionalFormatting>
  <conditionalFormatting sqref="R11">
    <cfRule type="cellIs" dxfId="265" priority="131" stopIfTrue="1" operator="notEqual">
      <formula>$U$11</formula>
    </cfRule>
  </conditionalFormatting>
  <conditionalFormatting sqref="R12">
    <cfRule type="cellIs" dxfId="264" priority="130" stopIfTrue="1" operator="notEqual">
      <formula>$U$12</formula>
    </cfRule>
  </conditionalFormatting>
  <conditionalFormatting sqref="R14">
    <cfRule type="cellIs" dxfId="263" priority="129" stopIfTrue="1" operator="notEqual">
      <formula>$U$14</formula>
    </cfRule>
  </conditionalFormatting>
  <conditionalFormatting sqref="R15">
    <cfRule type="cellIs" dxfId="262" priority="128" stopIfTrue="1" operator="notEqual">
      <formula>$U$15</formula>
    </cfRule>
  </conditionalFormatting>
  <conditionalFormatting sqref="R16">
    <cfRule type="cellIs" dxfId="261" priority="127" stopIfTrue="1" operator="notEqual">
      <formula>$U$16</formula>
    </cfRule>
  </conditionalFormatting>
  <conditionalFormatting sqref="R17">
    <cfRule type="cellIs" dxfId="260" priority="126" stopIfTrue="1" operator="notEqual">
      <formula>$U$17</formula>
    </cfRule>
  </conditionalFormatting>
  <conditionalFormatting sqref="R18">
    <cfRule type="cellIs" dxfId="259" priority="124" stopIfTrue="1" operator="notEqual">
      <formula>$U$18</formula>
    </cfRule>
  </conditionalFormatting>
  <conditionalFormatting sqref="R19">
    <cfRule type="cellIs" dxfId="258" priority="123" stopIfTrue="1" operator="notEqual">
      <formula>$U$19</formula>
    </cfRule>
  </conditionalFormatting>
  <conditionalFormatting sqref="R20">
    <cfRule type="cellIs" dxfId="257" priority="122" stopIfTrue="1" operator="notEqual">
      <formula>$U$20</formula>
    </cfRule>
  </conditionalFormatting>
  <conditionalFormatting sqref="R21">
    <cfRule type="cellIs" dxfId="256" priority="121" stopIfTrue="1" operator="notEqual">
      <formula>$U$21</formula>
    </cfRule>
  </conditionalFormatting>
  <conditionalFormatting sqref="R22">
    <cfRule type="cellIs" dxfId="255" priority="120" stopIfTrue="1" operator="notEqual">
      <formula>$U$22</formula>
    </cfRule>
  </conditionalFormatting>
  <conditionalFormatting sqref="R23">
    <cfRule type="cellIs" dxfId="254" priority="119" stopIfTrue="1" operator="notEqual">
      <formula>$U$23</formula>
    </cfRule>
  </conditionalFormatting>
  <conditionalFormatting sqref="R24">
    <cfRule type="cellIs" dxfId="253" priority="118" stopIfTrue="1" operator="notEqual">
      <formula>$U$24</formula>
    </cfRule>
  </conditionalFormatting>
  <conditionalFormatting sqref="R25">
    <cfRule type="cellIs" dxfId="252" priority="117" stopIfTrue="1" operator="notEqual">
      <formula>$U$25</formula>
    </cfRule>
  </conditionalFormatting>
  <conditionalFormatting sqref="R26">
    <cfRule type="cellIs" dxfId="251" priority="116" stopIfTrue="1" operator="notEqual">
      <formula>$U$26</formula>
    </cfRule>
  </conditionalFormatting>
  <conditionalFormatting sqref="R27">
    <cfRule type="cellIs" dxfId="250" priority="115" stopIfTrue="1" operator="notEqual">
      <formula>$U$27</formula>
    </cfRule>
  </conditionalFormatting>
  <conditionalFormatting sqref="R28">
    <cfRule type="cellIs" dxfId="249" priority="114" stopIfTrue="1" operator="notEqual">
      <formula>$U$28</formula>
    </cfRule>
  </conditionalFormatting>
  <conditionalFormatting sqref="R29">
    <cfRule type="cellIs" dxfId="248" priority="113" stopIfTrue="1" operator="notEqual">
      <formula>$U$29</formula>
    </cfRule>
  </conditionalFormatting>
  <conditionalFormatting sqref="R30">
    <cfRule type="cellIs" dxfId="247" priority="112" stopIfTrue="1" operator="notEqual">
      <formula>$U$30</formula>
    </cfRule>
  </conditionalFormatting>
  <conditionalFormatting sqref="R31">
    <cfRule type="cellIs" dxfId="246" priority="111" stopIfTrue="1" operator="notEqual">
      <formula>$U$31</formula>
    </cfRule>
  </conditionalFormatting>
  <conditionalFormatting sqref="R46">
    <cfRule type="cellIs" dxfId="245" priority="109" stopIfTrue="1" operator="notEqual">
      <formula>$U$46</formula>
    </cfRule>
  </conditionalFormatting>
  <conditionalFormatting sqref="R47">
    <cfRule type="cellIs" dxfId="244" priority="108" stopIfTrue="1" operator="notEqual">
      <formula>$U$47</formula>
    </cfRule>
  </conditionalFormatting>
  <conditionalFormatting sqref="R13">
    <cfRule type="cellIs" dxfId="243" priority="107" stopIfTrue="1" operator="notEqual">
      <formula>$U$13</formula>
    </cfRule>
  </conditionalFormatting>
  <conditionalFormatting sqref="P4">
    <cfRule type="cellIs" dxfId="242" priority="106" stopIfTrue="1" operator="notEqual">
      <formula>$S$4</formula>
    </cfRule>
  </conditionalFormatting>
  <conditionalFormatting sqref="P5">
    <cfRule type="cellIs" dxfId="241" priority="105" stopIfTrue="1" operator="notEqual">
      <formula>$S$5</formula>
    </cfRule>
  </conditionalFormatting>
  <conditionalFormatting sqref="P6">
    <cfRule type="cellIs" dxfId="240" priority="104" stopIfTrue="1" operator="notEqual">
      <formula>$S$6</formula>
    </cfRule>
  </conditionalFormatting>
  <conditionalFormatting sqref="P7">
    <cfRule type="cellIs" dxfId="239" priority="103" stopIfTrue="1" operator="notEqual">
      <formula>$S$7</formula>
    </cfRule>
  </conditionalFormatting>
  <conditionalFormatting sqref="P8">
    <cfRule type="cellIs" dxfId="238" priority="102" stopIfTrue="1" operator="notEqual">
      <formula>$S$8</formula>
    </cfRule>
  </conditionalFormatting>
  <conditionalFormatting sqref="P9">
    <cfRule type="cellIs" dxfId="237" priority="101" stopIfTrue="1" operator="notEqual">
      <formula>$S$9</formula>
    </cfRule>
  </conditionalFormatting>
  <conditionalFormatting sqref="P10">
    <cfRule type="cellIs" dxfId="236" priority="100" stopIfTrue="1" operator="notEqual">
      <formula>$S$10</formula>
    </cfRule>
  </conditionalFormatting>
  <conditionalFormatting sqref="P11">
    <cfRule type="cellIs" dxfId="235" priority="99" stopIfTrue="1" operator="notEqual">
      <formula>$S$11</formula>
    </cfRule>
  </conditionalFormatting>
  <conditionalFormatting sqref="P12">
    <cfRule type="cellIs" dxfId="234" priority="98" stopIfTrue="1" operator="notEqual">
      <formula>$S$12</formula>
    </cfRule>
  </conditionalFormatting>
  <conditionalFormatting sqref="P13">
    <cfRule type="cellIs" dxfId="233" priority="97" stopIfTrue="1" operator="notEqual">
      <formula>$S$13</formula>
    </cfRule>
  </conditionalFormatting>
  <conditionalFormatting sqref="P14">
    <cfRule type="cellIs" dxfId="232" priority="96" stopIfTrue="1" operator="notEqual">
      <formula>$S$14</formula>
    </cfRule>
  </conditionalFormatting>
  <conditionalFormatting sqref="P15">
    <cfRule type="cellIs" dxfId="231" priority="95" stopIfTrue="1" operator="notEqual">
      <formula>$S$15</formula>
    </cfRule>
  </conditionalFormatting>
  <conditionalFormatting sqref="P16">
    <cfRule type="cellIs" dxfId="230" priority="94" stopIfTrue="1" operator="notEqual">
      <formula>$S$16</formula>
    </cfRule>
  </conditionalFormatting>
  <conditionalFormatting sqref="P17">
    <cfRule type="cellIs" dxfId="229" priority="93" stopIfTrue="1" operator="notEqual">
      <formula>$S$17</formula>
    </cfRule>
  </conditionalFormatting>
  <conditionalFormatting sqref="P18">
    <cfRule type="cellIs" dxfId="228" priority="91" stopIfTrue="1" operator="notEqual">
      <formula>$S$18</formula>
    </cfRule>
  </conditionalFormatting>
  <conditionalFormatting sqref="P19">
    <cfRule type="cellIs" dxfId="227" priority="90" stopIfTrue="1" operator="notEqual">
      <formula>$S$19</formula>
    </cfRule>
  </conditionalFormatting>
  <conditionalFormatting sqref="P20">
    <cfRule type="cellIs" dxfId="226" priority="89" stopIfTrue="1" operator="notEqual">
      <formula>$S$20</formula>
    </cfRule>
  </conditionalFormatting>
  <conditionalFormatting sqref="P21">
    <cfRule type="cellIs" dxfId="225" priority="88" stopIfTrue="1" operator="notEqual">
      <formula>$S$21</formula>
    </cfRule>
  </conditionalFormatting>
  <conditionalFormatting sqref="P22">
    <cfRule type="cellIs" dxfId="224" priority="87" stopIfTrue="1" operator="notEqual">
      <formula>$S$22</formula>
    </cfRule>
  </conditionalFormatting>
  <conditionalFormatting sqref="P23">
    <cfRule type="cellIs" dxfId="223" priority="86" stopIfTrue="1" operator="notEqual">
      <formula>$S$23</formula>
    </cfRule>
  </conditionalFormatting>
  <conditionalFormatting sqref="P24">
    <cfRule type="cellIs" dxfId="222" priority="85" stopIfTrue="1" operator="notEqual">
      <formula>$S$24</formula>
    </cfRule>
  </conditionalFormatting>
  <conditionalFormatting sqref="P25">
    <cfRule type="cellIs" dxfId="221" priority="84" stopIfTrue="1" operator="notEqual">
      <formula>$S$25</formula>
    </cfRule>
  </conditionalFormatting>
  <conditionalFormatting sqref="P26">
    <cfRule type="cellIs" dxfId="220" priority="83" stopIfTrue="1" operator="notEqual">
      <formula>$S$26</formula>
    </cfRule>
  </conditionalFormatting>
  <conditionalFormatting sqref="P27">
    <cfRule type="cellIs" dxfId="219" priority="82" stopIfTrue="1" operator="notEqual">
      <formula>$S$27</formula>
    </cfRule>
  </conditionalFormatting>
  <conditionalFormatting sqref="P28">
    <cfRule type="cellIs" dxfId="218" priority="81" stopIfTrue="1" operator="notEqual">
      <formula>$S$28</formula>
    </cfRule>
  </conditionalFormatting>
  <conditionalFormatting sqref="P29">
    <cfRule type="cellIs" dxfId="217" priority="80" stopIfTrue="1" operator="notEqual">
      <formula>$S$29</formula>
    </cfRule>
  </conditionalFormatting>
  <conditionalFormatting sqref="P30">
    <cfRule type="cellIs" dxfId="216" priority="79" stopIfTrue="1" operator="notEqual">
      <formula>$S$30</formula>
    </cfRule>
  </conditionalFormatting>
  <conditionalFormatting sqref="P31">
    <cfRule type="cellIs" dxfId="215" priority="78" stopIfTrue="1" operator="notEqual">
      <formula>$S$31</formula>
    </cfRule>
  </conditionalFormatting>
  <conditionalFormatting sqref="P46">
    <cfRule type="cellIs" dxfId="214" priority="76" stopIfTrue="1" operator="notEqual">
      <formula>$S$46</formula>
    </cfRule>
  </conditionalFormatting>
  <conditionalFormatting sqref="P47">
    <cfRule type="cellIs" dxfId="213" priority="75" stopIfTrue="1" operator="notEqual">
      <formula>$S$47</formula>
    </cfRule>
  </conditionalFormatting>
  <conditionalFormatting sqref="Q4">
    <cfRule type="cellIs" dxfId="212" priority="74" stopIfTrue="1" operator="notEqual">
      <formula>$T$4</formula>
    </cfRule>
  </conditionalFormatting>
  <conditionalFormatting sqref="Q5">
    <cfRule type="cellIs" dxfId="211" priority="73" stopIfTrue="1" operator="notEqual">
      <formula>$T$5</formula>
    </cfRule>
  </conditionalFormatting>
  <conditionalFormatting sqref="Q6">
    <cfRule type="cellIs" dxfId="210" priority="72" stopIfTrue="1" operator="notEqual">
      <formula>$T$6</formula>
    </cfRule>
  </conditionalFormatting>
  <conditionalFormatting sqref="Q7">
    <cfRule type="cellIs" dxfId="209" priority="71" stopIfTrue="1" operator="notEqual">
      <formula>$T$7</formula>
    </cfRule>
  </conditionalFormatting>
  <conditionalFormatting sqref="Q8">
    <cfRule type="cellIs" dxfId="208" priority="70" stopIfTrue="1" operator="notEqual">
      <formula>$T$8</formula>
    </cfRule>
  </conditionalFormatting>
  <conditionalFormatting sqref="Q9">
    <cfRule type="cellIs" dxfId="207" priority="69" stopIfTrue="1" operator="notEqual">
      <formula>$T$9</formula>
    </cfRule>
  </conditionalFormatting>
  <conditionalFormatting sqref="Q10">
    <cfRule type="cellIs" dxfId="206" priority="68" stopIfTrue="1" operator="notEqual">
      <formula>$T$10</formula>
    </cfRule>
  </conditionalFormatting>
  <conditionalFormatting sqref="Q11">
    <cfRule type="cellIs" dxfId="205" priority="67" stopIfTrue="1" operator="notEqual">
      <formula>$T$11</formula>
    </cfRule>
  </conditionalFormatting>
  <conditionalFormatting sqref="Q12">
    <cfRule type="cellIs" dxfId="204" priority="66" stopIfTrue="1" operator="notEqual">
      <formula>$T$12</formula>
    </cfRule>
  </conditionalFormatting>
  <conditionalFormatting sqref="Q13">
    <cfRule type="cellIs" dxfId="203" priority="65" stopIfTrue="1" operator="notEqual">
      <formula>$T$13</formula>
    </cfRule>
  </conditionalFormatting>
  <conditionalFormatting sqref="Q14">
    <cfRule type="cellIs" dxfId="202" priority="64" stopIfTrue="1" operator="notEqual">
      <formula>$T$14</formula>
    </cfRule>
  </conditionalFormatting>
  <conditionalFormatting sqref="Q15">
    <cfRule type="cellIs" dxfId="201" priority="63" stopIfTrue="1" operator="notEqual">
      <formula>$T$15</formula>
    </cfRule>
  </conditionalFormatting>
  <conditionalFormatting sqref="Q16">
    <cfRule type="cellIs" dxfId="200" priority="62" stopIfTrue="1" operator="notEqual">
      <formula>$T$16</formula>
    </cfRule>
  </conditionalFormatting>
  <conditionalFormatting sqref="Q17">
    <cfRule type="cellIs" dxfId="199" priority="61" stopIfTrue="1" operator="notEqual">
      <formula>$T$17</formula>
    </cfRule>
  </conditionalFormatting>
  <conditionalFormatting sqref="Q18">
    <cfRule type="cellIs" dxfId="198" priority="59" stopIfTrue="1" operator="notEqual">
      <formula>$T$18</formula>
    </cfRule>
  </conditionalFormatting>
  <conditionalFormatting sqref="Q19">
    <cfRule type="cellIs" dxfId="197" priority="58" stopIfTrue="1" operator="notEqual">
      <formula>$T$19</formula>
    </cfRule>
  </conditionalFormatting>
  <conditionalFormatting sqref="Q20">
    <cfRule type="cellIs" dxfId="196" priority="57" stopIfTrue="1" operator="notEqual">
      <formula>$T$20</formula>
    </cfRule>
  </conditionalFormatting>
  <conditionalFormatting sqref="Q21">
    <cfRule type="cellIs" dxfId="195" priority="56" stopIfTrue="1" operator="notEqual">
      <formula>$T$21</formula>
    </cfRule>
  </conditionalFormatting>
  <conditionalFormatting sqref="Q22">
    <cfRule type="cellIs" dxfId="194" priority="55" stopIfTrue="1" operator="notEqual">
      <formula>$T$22</formula>
    </cfRule>
  </conditionalFormatting>
  <conditionalFormatting sqref="Q23">
    <cfRule type="cellIs" dxfId="193" priority="54" stopIfTrue="1" operator="notEqual">
      <formula>$T$23</formula>
    </cfRule>
  </conditionalFormatting>
  <conditionalFormatting sqref="Q24">
    <cfRule type="cellIs" dxfId="192" priority="53" stopIfTrue="1" operator="notEqual">
      <formula>$T$24</formula>
    </cfRule>
  </conditionalFormatting>
  <conditionalFormatting sqref="Q25">
    <cfRule type="cellIs" dxfId="191" priority="52" stopIfTrue="1" operator="notEqual">
      <formula>$T$25</formula>
    </cfRule>
  </conditionalFormatting>
  <conditionalFormatting sqref="Q26">
    <cfRule type="cellIs" dxfId="190" priority="51" stopIfTrue="1" operator="notEqual">
      <formula>$T$26</formula>
    </cfRule>
  </conditionalFormatting>
  <conditionalFormatting sqref="Q27">
    <cfRule type="cellIs" dxfId="189" priority="50" stopIfTrue="1" operator="notEqual">
      <formula>$T$27</formula>
    </cfRule>
  </conditionalFormatting>
  <conditionalFormatting sqref="Q28">
    <cfRule type="cellIs" dxfId="188" priority="49" stopIfTrue="1" operator="notEqual">
      <formula>$T$28</formula>
    </cfRule>
  </conditionalFormatting>
  <conditionalFormatting sqref="Q29">
    <cfRule type="cellIs" dxfId="187" priority="48" stopIfTrue="1" operator="notEqual">
      <formula>$T$29</formula>
    </cfRule>
  </conditionalFormatting>
  <conditionalFormatting sqref="Q30">
    <cfRule type="cellIs" dxfId="186" priority="47" stopIfTrue="1" operator="notEqual">
      <formula>$T$30</formula>
    </cfRule>
  </conditionalFormatting>
  <conditionalFormatting sqref="Q31">
    <cfRule type="cellIs" dxfId="185" priority="46" stopIfTrue="1" operator="notEqual">
      <formula>$T$31</formula>
    </cfRule>
  </conditionalFormatting>
  <conditionalFormatting sqref="Q46">
    <cfRule type="cellIs" dxfId="184" priority="44" stopIfTrue="1" operator="notEqual">
      <formula>$T$46</formula>
    </cfRule>
  </conditionalFormatting>
  <conditionalFormatting sqref="Q47">
    <cfRule type="cellIs" dxfId="183" priority="43" stopIfTrue="1" operator="notEqual">
      <formula>$T$47</formula>
    </cfRule>
  </conditionalFormatting>
  <conditionalFormatting sqref="P33">
    <cfRule type="cellIs" dxfId="182" priority="42" stopIfTrue="1" operator="notEqual">
      <formula>$S$33</formula>
    </cfRule>
  </conditionalFormatting>
  <conditionalFormatting sqref="P34">
    <cfRule type="cellIs" dxfId="181" priority="41" stopIfTrue="1" operator="notEqual">
      <formula>$S$34</formula>
    </cfRule>
  </conditionalFormatting>
  <conditionalFormatting sqref="P35">
    <cfRule type="cellIs" dxfId="180" priority="40" stopIfTrue="1" operator="notEqual">
      <formula>$S$35</formula>
    </cfRule>
  </conditionalFormatting>
  <conditionalFormatting sqref="P36">
    <cfRule type="cellIs" dxfId="179" priority="39" stopIfTrue="1" operator="notEqual">
      <formula>$S$36</formula>
    </cfRule>
  </conditionalFormatting>
  <conditionalFormatting sqref="P37">
    <cfRule type="cellIs" dxfId="178" priority="38" stopIfTrue="1" operator="notEqual">
      <formula>$S$37</formula>
    </cfRule>
  </conditionalFormatting>
  <conditionalFormatting sqref="P38">
    <cfRule type="cellIs" dxfId="177" priority="37" stopIfTrue="1" operator="notEqual">
      <formula>$S$38</formula>
    </cfRule>
  </conditionalFormatting>
  <conditionalFormatting sqref="P39">
    <cfRule type="cellIs" dxfId="176" priority="36" stopIfTrue="1" operator="notEqual">
      <formula>$S$39</formula>
    </cfRule>
  </conditionalFormatting>
  <conditionalFormatting sqref="P40">
    <cfRule type="cellIs" dxfId="175" priority="35" stopIfTrue="1" operator="notEqual">
      <formula>$S$40</formula>
    </cfRule>
  </conditionalFormatting>
  <conditionalFormatting sqref="P41">
    <cfRule type="cellIs" dxfId="174" priority="34" stopIfTrue="1" operator="notEqual">
      <formula>$S$41</formula>
    </cfRule>
  </conditionalFormatting>
  <conditionalFormatting sqref="P42">
    <cfRule type="cellIs" dxfId="173" priority="33" stopIfTrue="1" operator="notEqual">
      <formula>$S$42</formula>
    </cfRule>
  </conditionalFormatting>
  <conditionalFormatting sqref="P43">
    <cfRule type="cellIs" dxfId="172" priority="32" stopIfTrue="1" operator="notEqual">
      <formula>$S$43</formula>
    </cfRule>
  </conditionalFormatting>
  <conditionalFormatting sqref="P44">
    <cfRule type="cellIs" dxfId="171" priority="31" stopIfTrue="1" operator="notEqual">
      <formula>$S$44</formula>
    </cfRule>
  </conditionalFormatting>
  <conditionalFormatting sqref="P45">
    <cfRule type="cellIs" dxfId="170" priority="30" stopIfTrue="1" operator="notEqual">
      <formula>$S$45</formula>
    </cfRule>
  </conditionalFormatting>
  <conditionalFormatting sqref="Q33">
    <cfRule type="cellIs" dxfId="169" priority="29" stopIfTrue="1" operator="notEqual">
      <formula>$T$33</formula>
    </cfRule>
  </conditionalFormatting>
  <conditionalFormatting sqref="Q34">
    <cfRule type="cellIs" dxfId="168" priority="28" stopIfTrue="1" operator="notEqual">
      <formula>$T$34</formula>
    </cfRule>
  </conditionalFormatting>
  <conditionalFormatting sqref="Q35">
    <cfRule type="cellIs" dxfId="167" priority="27" stopIfTrue="1" operator="notEqual">
      <formula>$T$35</formula>
    </cfRule>
  </conditionalFormatting>
  <conditionalFormatting sqref="Q36">
    <cfRule type="cellIs" dxfId="166" priority="26" stopIfTrue="1" operator="notEqual">
      <formula>$T$36</formula>
    </cfRule>
  </conditionalFormatting>
  <conditionalFormatting sqref="Q37">
    <cfRule type="cellIs" dxfId="165" priority="25" stopIfTrue="1" operator="notEqual">
      <formula>$T$37</formula>
    </cfRule>
  </conditionalFormatting>
  <conditionalFormatting sqref="Q38">
    <cfRule type="cellIs" dxfId="164" priority="24" stopIfTrue="1" operator="notEqual">
      <formula>$T$38</formula>
    </cfRule>
  </conditionalFormatting>
  <conditionalFormatting sqref="Q39">
    <cfRule type="cellIs" dxfId="163" priority="23" stopIfTrue="1" operator="notEqual">
      <formula>$T$39</formula>
    </cfRule>
  </conditionalFormatting>
  <conditionalFormatting sqref="Q40">
    <cfRule type="cellIs" dxfId="162" priority="22" stopIfTrue="1" operator="notEqual">
      <formula>$T$40</formula>
    </cfRule>
  </conditionalFormatting>
  <conditionalFormatting sqref="Q41">
    <cfRule type="cellIs" dxfId="161" priority="21" stopIfTrue="1" operator="notEqual">
      <formula>$T$41</formula>
    </cfRule>
  </conditionalFormatting>
  <conditionalFormatting sqref="Q42">
    <cfRule type="cellIs" dxfId="160" priority="20" stopIfTrue="1" operator="notEqual">
      <formula>$T$42</formula>
    </cfRule>
  </conditionalFormatting>
  <conditionalFormatting sqref="Q43">
    <cfRule type="cellIs" dxfId="159" priority="19" stopIfTrue="1" operator="notEqual">
      <formula>$T$43</formula>
    </cfRule>
  </conditionalFormatting>
  <conditionalFormatting sqref="Q44">
    <cfRule type="cellIs" dxfId="158" priority="18" stopIfTrue="1" operator="notEqual">
      <formula>$T$44</formula>
    </cfRule>
  </conditionalFormatting>
  <conditionalFormatting sqref="Q45">
    <cfRule type="cellIs" dxfId="157" priority="17" stopIfTrue="1" operator="notEqual">
      <formula>$T$45</formula>
    </cfRule>
  </conditionalFormatting>
  <conditionalFormatting sqref="R33">
    <cfRule type="cellIs" dxfId="156" priority="16" stopIfTrue="1" operator="notEqual">
      <formula>$U$33</formula>
    </cfRule>
  </conditionalFormatting>
  <conditionalFormatting sqref="R34">
    <cfRule type="cellIs" dxfId="155" priority="15" stopIfTrue="1" operator="notEqual">
      <formula>$U$34</formula>
    </cfRule>
  </conditionalFormatting>
  <conditionalFormatting sqref="R35">
    <cfRule type="cellIs" dxfId="154" priority="14" stopIfTrue="1" operator="notEqual">
      <formula>$U$35</formula>
    </cfRule>
  </conditionalFormatting>
  <conditionalFormatting sqref="R36">
    <cfRule type="cellIs" dxfId="153" priority="13" stopIfTrue="1" operator="notEqual">
      <formula>$U$36</formula>
    </cfRule>
  </conditionalFormatting>
  <conditionalFormatting sqref="R37">
    <cfRule type="cellIs" dxfId="152" priority="12" stopIfTrue="1" operator="notEqual">
      <formula>$U$37</formula>
    </cfRule>
  </conditionalFormatting>
  <conditionalFormatting sqref="R38">
    <cfRule type="cellIs" dxfId="151" priority="11" stopIfTrue="1" operator="notEqual">
      <formula>$U$38</formula>
    </cfRule>
  </conditionalFormatting>
  <conditionalFormatting sqref="R39">
    <cfRule type="cellIs" dxfId="150" priority="10" stopIfTrue="1" operator="notEqual">
      <formula>$U$39</formula>
    </cfRule>
  </conditionalFormatting>
  <conditionalFormatting sqref="R40">
    <cfRule type="cellIs" dxfId="149" priority="9" stopIfTrue="1" operator="notEqual">
      <formula>$U$40</formula>
    </cfRule>
  </conditionalFormatting>
  <conditionalFormatting sqref="R41">
    <cfRule type="cellIs" dxfId="148" priority="8" stopIfTrue="1" operator="notEqual">
      <formula>$U$41</formula>
    </cfRule>
  </conditionalFormatting>
  <conditionalFormatting sqref="R42">
    <cfRule type="cellIs" dxfId="147" priority="7" stopIfTrue="1" operator="notEqual">
      <formula>$U$42</formula>
    </cfRule>
  </conditionalFormatting>
  <conditionalFormatting sqref="R43">
    <cfRule type="cellIs" dxfId="146" priority="6" stopIfTrue="1" operator="notEqual">
      <formula>$U$43</formula>
    </cfRule>
  </conditionalFormatting>
  <conditionalFormatting sqref="R44">
    <cfRule type="cellIs" dxfId="145" priority="5" stopIfTrue="1" operator="notEqual">
      <formula>$U$44</formula>
    </cfRule>
  </conditionalFormatting>
  <conditionalFormatting sqref="R45">
    <cfRule type="cellIs" dxfId="144" priority="4" stopIfTrue="1" operator="notEqual">
      <formula>$U$45</formula>
    </cfRule>
  </conditionalFormatting>
  <conditionalFormatting sqref="P32">
    <cfRule type="cellIs" dxfId="143" priority="3" stopIfTrue="1" operator="notEqual">
      <formula>$S$32</formula>
    </cfRule>
  </conditionalFormatting>
  <conditionalFormatting sqref="Q32">
    <cfRule type="cellIs" dxfId="142" priority="2" stopIfTrue="1" operator="notEqual">
      <formula>$T$32</formula>
    </cfRule>
  </conditionalFormatting>
  <conditionalFormatting sqref="R32">
    <cfRule type="cellIs" dxfId="141" priority="1" stopIfTrue="1" operator="notEqual">
      <formula>$U$32</formula>
    </cfRule>
  </conditionalFormatting>
  <printOptions horizontalCentered="1"/>
  <pageMargins left="0.19685039370078741" right="0.19685039370078741" top="0.59055118110236227" bottom="0.19685039370078741" header="0" footer="0"/>
  <pageSetup paperSize="9" scale="63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H63"/>
  <sheetViews>
    <sheetView showGridLines="0" workbookViewId="0">
      <pane xSplit="1" ySplit="6" topLeftCell="B14" activePane="bottomRight" state="frozen"/>
      <selection activeCell="F8" sqref="F8"/>
      <selection pane="topRight" activeCell="F8" sqref="F8"/>
      <selection pane="bottomLeft" activeCell="F8" sqref="F8"/>
      <selection pane="bottomRight" activeCell="F8" sqref="F8"/>
    </sheetView>
  </sheetViews>
  <sheetFormatPr defaultColWidth="9.140625" defaultRowHeight="15" x14ac:dyDescent="0.2"/>
  <cols>
    <col min="1" max="1" width="30.7109375" style="62" customWidth="1"/>
    <col min="2" max="7" width="8.7109375" style="62" customWidth="1"/>
    <col min="8" max="8" width="10.85546875" style="62" customWidth="1"/>
    <col min="9" max="9" width="9.42578125" style="62" customWidth="1"/>
    <col min="10" max="30" width="8.7109375" style="62" customWidth="1"/>
    <col min="31" max="16384" width="9.140625" style="62"/>
  </cols>
  <sheetData>
    <row r="1" spans="1:33" ht="40.5" customHeight="1" x14ac:dyDescent="0.2">
      <c r="A1" s="470" t="s">
        <v>440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1"/>
      <c r="AB1" s="451" t="s">
        <v>82</v>
      </c>
      <c r="AC1" s="452"/>
      <c r="AD1" s="453"/>
    </row>
    <row r="2" spans="1:33" ht="19.5" customHeight="1" x14ac:dyDescent="0.2">
      <c r="A2" s="477" t="s">
        <v>123</v>
      </c>
      <c r="B2" s="479" t="s">
        <v>196</v>
      </c>
      <c r="C2" s="479"/>
      <c r="D2" s="479"/>
      <c r="E2" s="479"/>
      <c r="F2" s="479"/>
      <c r="G2" s="479"/>
      <c r="H2" s="479"/>
      <c r="I2" s="479"/>
      <c r="J2" s="481" t="s">
        <v>197</v>
      </c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55" t="s">
        <v>40</v>
      </c>
      <c r="AC2" s="455"/>
      <c r="AD2" s="455" t="s">
        <v>76</v>
      </c>
    </row>
    <row r="3" spans="1:33" ht="46.5" customHeight="1" x14ac:dyDescent="0.2">
      <c r="A3" s="478"/>
      <c r="B3" s="480"/>
      <c r="C3" s="480"/>
      <c r="D3" s="480"/>
      <c r="E3" s="480"/>
      <c r="F3" s="480"/>
      <c r="G3" s="480"/>
      <c r="H3" s="479"/>
      <c r="I3" s="479"/>
      <c r="J3" s="482" t="s">
        <v>198</v>
      </c>
      <c r="K3" s="483"/>
      <c r="L3" s="482" t="s">
        <v>198</v>
      </c>
      <c r="M3" s="483"/>
      <c r="N3" s="482" t="s">
        <v>198</v>
      </c>
      <c r="O3" s="483"/>
      <c r="P3" s="487" t="s">
        <v>198</v>
      </c>
      <c r="Q3" s="488"/>
      <c r="R3" s="487" t="s">
        <v>198</v>
      </c>
      <c r="S3" s="488"/>
      <c r="T3" s="487" t="s">
        <v>198</v>
      </c>
      <c r="U3" s="488"/>
      <c r="V3" s="482" t="s">
        <v>198</v>
      </c>
      <c r="W3" s="483"/>
      <c r="X3" s="482" t="s">
        <v>198</v>
      </c>
      <c r="Y3" s="483"/>
      <c r="Z3" s="482" t="s">
        <v>198</v>
      </c>
      <c r="AA3" s="483"/>
      <c r="AB3" s="455" t="s">
        <v>41</v>
      </c>
      <c r="AC3" s="455" t="s">
        <v>42</v>
      </c>
      <c r="AD3" s="455"/>
    </row>
    <row r="4" spans="1:33" ht="29.25" customHeight="1" x14ac:dyDescent="0.2">
      <c r="A4" s="478"/>
      <c r="B4" s="175"/>
      <c r="C4" s="176"/>
      <c r="D4" s="176"/>
      <c r="E4" s="176"/>
      <c r="F4" s="176"/>
      <c r="G4" s="177"/>
      <c r="H4" s="489" t="s">
        <v>199</v>
      </c>
      <c r="I4" s="489"/>
      <c r="J4" s="484" t="s">
        <v>199</v>
      </c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6"/>
      <c r="AB4" s="455"/>
      <c r="AC4" s="455"/>
      <c r="AD4" s="455"/>
    </row>
    <row r="5" spans="1:33" ht="15" customHeight="1" x14ac:dyDescent="0.2">
      <c r="A5" s="478"/>
      <c r="B5" s="472" t="s">
        <v>200</v>
      </c>
      <c r="C5" s="472"/>
      <c r="D5" s="472" t="s">
        <v>431</v>
      </c>
      <c r="E5" s="472"/>
      <c r="F5" s="472" t="s">
        <v>201</v>
      </c>
      <c r="G5" s="472"/>
      <c r="H5" s="473" t="s">
        <v>553</v>
      </c>
      <c r="I5" s="474"/>
      <c r="J5" s="473" t="s">
        <v>554</v>
      </c>
      <c r="K5" s="474"/>
      <c r="L5" s="386" t="s">
        <v>555</v>
      </c>
      <c r="M5" s="386"/>
      <c r="N5" s="386" t="s">
        <v>556</v>
      </c>
      <c r="O5" s="386"/>
      <c r="P5" s="386" t="s">
        <v>557</v>
      </c>
      <c r="Q5" s="386"/>
      <c r="R5" s="386" t="s">
        <v>558</v>
      </c>
      <c r="S5" s="386"/>
      <c r="T5" s="473"/>
      <c r="U5" s="474"/>
      <c r="V5" s="473"/>
      <c r="W5" s="474"/>
      <c r="X5" s="473"/>
      <c r="Y5" s="474"/>
      <c r="Z5" s="473"/>
      <c r="AA5" s="474"/>
      <c r="AB5" s="455"/>
      <c r="AC5" s="455"/>
      <c r="AD5" s="455"/>
    </row>
    <row r="6" spans="1:33" ht="15" customHeight="1" x14ac:dyDescent="0.2">
      <c r="A6" s="478"/>
      <c r="B6" s="64" t="s">
        <v>41</v>
      </c>
      <c r="C6" s="64" t="s">
        <v>42</v>
      </c>
      <c r="D6" s="359" t="s">
        <v>41</v>
      </c>
      <c r="E6" s="64" t="s">
        <v>42</v>
      </c>
      <c r="F6" s="64" t="s">
        <v>41</v>
      </c>
      <c r="G6" s="64" t="s">
        <v>42</v>
      </c>
      <c r="H6" s="64" t="s">
        <v>41</v>
      </c>
      <c r="I6" s="64" t="s">
        <v>42</v>
      </c>
      <c r="J6" s="64" t="s">
        <v>41</v>
      </c>
      <c r="K6" s="64" t="s">
        <v>42</v>
      </c>
      <c r="L6" s="64" t="s">
        <v>41</v>
      </c>
      <c r="M6" s="64" t="s">
        <v>42</v>
      </c>
      <c r="N6" s="64" t="s">
        <v>41</v>
      </c>
      <c r="O6" s="64" t="s">
        <v>42</v>
      </c>
      <c r="P6" s="64" t="s">
        <v>41</v>
      </c>
      <c r="Q6" s="64" t="s">
        <v>42</v>
      </c>
      <c r="R6" s="64" t="s">
        <v>41</v>
      </c>
      <c r="S6" s="64" t="s">
        <v>42</v>
      </c>
      <c r="T6" s="64" t="s">
        <v>41</v>
      </c>
      <c r="U6" s="64" t="s">
        <v>42</v>
      </c>
      <c r="V6" s="64" t="s">
        <v>41</v>
      </c>
      <c r="W6" s="64" t="s">
        <v>42</v>
      </c>
      <c r="X6" s="64" t="s">
        <v>41</v>
      </c>
      <c r="Y6" s="64" t="s">
        <v>42</v>
      </c>
      <c r="Z6" s="64" t="s">
        <v>41</v>
      </c>
      <c r="AA6" s="64" t="s">
        <v>42</v>
      </c>
      <c r="AB6" s="455"/>
      <c r="AC6" s="455"/>
      <c r="AD6" s="455"/>
    </row>
    <row r="7" spans="1:33" ht="24.95" customHeight="1" x14ac:dyDescent="0.2">
      <c r="A7" s="299" t="s">
        <v>43</v>
      </c>
      <c r="B7" s="291"/>
      <c r="C7" s="294"/>
      <c r="D7" s="263"/>
      <c r="E7" s="281"/>
      <c r="F7" s="263"/>
      <c r="G7" s="281"/>
      <c r="H7" s="263"/>
      <c r="I7" s="281"/>
      <c r="J7" s="263"/>
      <c r="K7" s="281"/>
      <c r="L7" s="263"/>
      <c r="M7" s="281"/>
      <c r="N7" s="263"/>
      <c r="O7" s="281"/>
      <c r="P7" s="263"/>
      <c r="Q7" s="281"/>
      <c r="R7" s="263"/>
      <c r="S7" s="281"/>
      <c r="T7" s="263"/>
      <c r="U7" s="281"/>
      <c r="V7" s="263"/>
      <c r="W7" s="281"/>
      <c r="X7" s="263"/>
      <c r="Y7" s="281"/>
      <c r="Z7" s="263"/>
      <c r="AA7" s="281"/>
      <c r="AB7" s="219">
        <f>B7+D7+F7+H7+J7+L7+N7+P7+R7+T7+V7+X7+Z7</f>
        <v>0</v>
      </c>
      <c r="AC7" s="219">
        <f>C7+E7+G7+I7+K7+M7+O7+Q7+S7+U7+W7+Y7+AA7</f>
        <v>0</v>
      </c>
      <c r="AD7" s="219">
        <f>AB7+AC7</f>
        <v>0</v>
      </c>
      <c r="AE7" s="88">
        <f>'Quadro 1'!X4</f>
        <v>0</v>
      </c>
      <c r="AF7" s="88">
        <f>'Quadro 1'!Y4</f>
        <v>0</v>
      </c>
      <c r="AG7" s="88">
        <f>'Quadro 1'!Z4</f>
        <v>0</v>
      </c>
    </row>
    <row r="8" spans="1:33" ht="24.95" customHeight="1" x14ac:dyDescent="0.2">
      <c r="A8" s="299" t="s">
        <v>407</v>
      </c>
      <c r="B8" s="293">
        <v>1</v>
      </c>
      <c r="C8" s="294"/>
      <c r="D8" s="267"/>
      <c r="E8" s="282"/>
      <c r="F8" s="267"/>
      <c r="G8" s="282"/>
      <c r="H8" s="267"/>
      <c r="I8" s="282"/>
      <c r="J8" s="267"/>
      <c r="K8" s="282"/>
      <c r="L8" s="267"/>
      <c r="M8" s="282"/>
      <c r="N8" s="267"/>
      <c r="O8" s="282"/>
      <c r="P8" s="267"/>
      <c r="Q8" s="282"/>
      <c r="R8" s="267"/>
      <c r="S8" s="282"/>
      <c r="T8" s="267"/>
      <c r="U8" s="282"/>
      <c r="V8" s="267"/>
      <c r="W8" s="282"/>
      <c r="X8" s="267"/>
      <c r="Y8" s="282"/>
      <c r="Z8" s="267"/>
      <c r="AA8" s="282"/>
      <c r="AB8" s="220">
        <f t="shared" ref="AB8:AC50" si="0">B8+D8+F8+H8+J8+L8+N8+P8+R8+T8+V8+X8+Z8</f>
        <v>1</v>
      </c>
      <c r="AC8" s="220">
        <f t="shared" si="0"/>
        <v>0</v>
      </c>
      <c r="AD8" s="220">
        <f t="shared" ref="AD8:AD50" si="1">AB8+AC8</f>
        <v>1</v>
      </c>
      <c r="AE8" s="88">
        <f>'Quadro 1'!X5</f>
        <v>1</v>
      </c>
      <c r="AF8" s="88">
        <f>'Quadro 1'!Y5</f>
        <v>0</v>
      </c>
      <c r="AG8" s="88">
        <f>'Quadro 1'!Z5</f>
        <v>1</v>
      </c>
    </row>
    <row r="9" spans="1:33" ht="24.95" customHeight="1" x14ac:dyDescent="0.2">
      <c r="A9" s="299" t="s">
        <v>408</v>
      </c>
      <c r="B9" s="293"/>
      <c r="C9" s="294">
        <v>3</v>
      </c>
      <c r="D9" s="267"/>
      <c r="E9" s="282"/>
      <c r="F9" s="267"/>
      <c r="G9" s="282"/>
      <c r="H9" s="267"/>
      <c r="I9" s="282"/>
      <c r="J9" s="267"/>
      <c r="K9" s="282"/>
      <c r="L9" s="267"/>
      <c r="M9" s="282"/>
      <c r="N9" s="267"/>
      <c r="O9" s="282"/>
      <c r="P9" s="267"/>
      <c r="Q9" s="282"/>
      <c r="R9" s="267"/>
      <c r="S9" s="282"/>
      <c r="T9" s="267"/>
      <c r="U9" s="282"/>
      <c r="V9" s="267"/>
      <c r="W9" s="282"/>
      <c r="X9" s="267"/>
      <c r="Y9" s="282"/>
      <c r="Z9" s="267"/>
      <c r="AA9" s="282"/>
      <c r="AB9" s="220">
        <f t="shared" si="0"/>
        <v>0</v>
      </c>
      <c r="AC9" s="220">
        <f t="shared" si="0"/>
        <v>3</v>
      </c>
      <c r="AD9" s="220">
        <f t="shared" si="1"/>
        <v>3</v>
      </c>
      <c r="AE9" s="88">
        <f>'Quadro 1'!X6</f>
        <v>0</v>
      </c>
      <c r="AF9" s="88">
        <f>'Quadro 1'!Y6</f>
        <v>3</v>
      </c>
      <c r="AG9" s="88">
        <f>'Quadro 1'!Z6</f>
        <v>3</v>
      </c>
    </row>
    <row r="10" spans="1:33" ht="24.95" customHeight="1" x14ac:dyDescent="0.2">
      <c r="A10" s="299" t="s">
        <v>409</v>
      </c>
      <c r="B10" s="293"/>
      <c r="C10" s="294">
        <v>1</v>
      </c>
      <c r="D10" s="267"/>
      <c r="E10" s="282"/>
      <c r="F10" s="267"/>
      <c r="G10" s="282"/>
      <c r="H10" s="267"/>
      <c r="I10" s="282"/>
      <c r="J10" s="267"/>
      <c r="K10" s="282"/>
      <c r="L10" s="267"/>
      <c r="M10" s="282"/>
      <c r="N10" s="267"/>
      <c r="O10" s="282"/>
      <c r="P10" s="267"/>
      <c r="Q10" s="282"/>
      <c r="R10" s="267"/>
      <c r="S10" s="282"/>
      <c r="T10" s="267"/>
      <c r="U10" s="282"/>
      <c r="V10" s="267"/>
      <c r="W10" s="282"/>
      <c r="X10" s="267"/>
      <c r="Y10" s="282"/>
      <c r="Z10" s="267"/>
      <c r="AA10" s="282"/>
      <c r="AB10" s="220">
        <f t="shared" si="0"/>
        <v>0</v>
      </c>
      <c r="AC10" s="220">
        <f t="shared" si="0"/>
        <v>1</v>
      </c>
      <c r="AD10" s="220">
        <f t="shared" si="1"/>
        <v>1</v>
      </c>
      <c r="AE10" s="88">
        <f>'Quadro 1'!X7</f>
        <v>0</v>
      </c>
      <c r="AF10" s="88">
        <f>'Quadro 1'!Y7</f>
        <v>1</v>
      </c>
      <c r="AG10" s="88">
        <f>'Quadro 1'!Z7</f>
        <v>1</v>
      </c>
    </row>
    <row r="11" spans="1:33" ht="24.95" customHeight="1" x14ac:dyDescent="0.2">
      <c r="A11" s="299" t="s">
        <v>410</v>
      </c>
      <c r="B11" s="293">
        <v>1</v>
      </c>
      <c r="C11" s="294">
        <v>2</v>
      </c>
      <c r="D11" s="267"/>
      <c r="E11" s="282"/>
      <c r="F11" s="267"/>
      <c r="G11" s="282"/>
      <c r="H11" s="267"/>
      <c r="I11" s="282"/>
      <c r="J11" s="267"/>
      <c r="K11" s="282"/>
      <c r="L11" s="267"/>
      <c r="M11" s="282"/>
      <c r="N11" s="267"/>
      <c r="O11" s="282"/>
      <c r="P11" s="267"/>
      <c r="Q11" s="282"/>
      <c r="R11" s="267"/>
      <c r="S11" s="282"/>
      <c r="T11" s="267"/>
      <c r="U11" s="282"/>
      <c r="V11" s="267"/>
      <c r="W11" s="282"/>
      <c r="X11" s="267"/>
      <c r="Y11" s="282"/>
      <c r="Z11" s="267"/>
      <c r="AA11" s="282"/>
      <c r="AB11" s="220">
        <f t="shared" si="0"/>
        <v>1</v>
      </c>
      <c r="AC11" s="220">
        <f t="shared" si="0"/>
        <v>2</v>
      </c>
      <c r="AD11" s="220">
        <f t="shared" si="1"/>
        <v>3</v>
      </c>
      <c r="AE11" s="88">
        <f>'Quadro 1'!X8</f>
        <v>1</v>
      </c>
      <c r="AF11" s="88">
        <f>'Quadro 1'!Y8</f>
        <v>2</v>
      </c>
      <c r="AG11" s="88">
        <f>'Quadro 1'!Z8</f>
        <v>3</v>
      </c>
    </row>
    <row r="12" spans="1:33" ht="24.95" customHeight="1" x14ac:dyDescent="0.2">
      <c r="A12" s="299" t="s">
        <v>411</v>
      </c>
      <c r="B12" s="293"/>
      <c r="C12" s="294">
        <v>3</v>
      </c>
      <c r="D12" s="267"/>
      <c r="E12" s="282"/>
      <c r="F12" s="267"/>
      <c r="G12" s="282"/>
      <c r="H12" s="267"/>
      <c r="I12" s="282"/>
      <c r="J12" s="267"/>
      <c r="K12" s="282"/>
      <c r="L12" s="267"/>
      <c r="M12" s="282"/>
      <c r="N12" s="267"/>
      <c r="O12" s="282"/>
      <c r="P12" s="267"/>
      <c r="Q12" s="282"/>
      <c r="R12" s="267"/>
      <c r="S12" s="282"/>
      <c r="T12" s="267"/>
      <c r="U12" s="282"/>
      <c r="V12" s="267"/>
      <c r="W12" s="282"/>
      <c r="X12" s="267"/>
      <c r="Y12" s="282"/>
      <c r="Z12" s="267"/>
      <c r="AA12" s="282"/>
      <c r="AB12" s="220">
        <f t="shared" si="0"/>
        <v>0</v>
      </c>
      <c r="AC12" s="220">
        <f t="shared" si="0"/>
        <v>3</v>
      </c>
      <c r="AD12" s="220">
        <f t="shared" si="1"/>
        <v>3</v>
      </c>
      <c r="AE12" s="88">
        <f>'Quadro 1'!X9</f>
        <v>0</v>
      </c>
      <c r="AF12" s="88">
        <f>'Quadro 1'!Y9</f>
        <v>3</v>
      </c>
      <c r="AG12" s="88">
        <f>'Quadro 1'!Z9</f>
        <v>3</v>
      </c>
    </row>
    <row r="13" spans="1:33" ht="24.95" customHeight="1" x14ac:dyDescent="0.2">
      <c r="A13" s="299" t="s">
        <v>44</v>
      </c>
      <c r="B13" s="293">
        <v>5</v>
      </c>
      <c r="C13" s="294">
        <v>14</v>
      </c>
      <c r="D13" s="267"/>
      <c r="E13" s="282"/>
      <c r="F13" s="267"/>
      <c r="G13" s="282"/>
      <c r="H13" s="267">
        <v>1</v>
      </c>
      <c r="I13" s="282">
        <v>2</v>
      </c>
      <c r="J13" s="267"/>
      <c r="K13" s="282"/>
      <c r="L13" s="267"/>
      <c r="M13" s="282"/>
      <c r="N13" s="267"/>
      <c r="O13" s="282"/>
      <c r="P13" s="267"/>
      <c r="Q13" s="282"/>
      <c r="R13" s="267"/>
      <c r="S13" s="282"/>
      <c r="T13" s="267"/>
      <c r="U13" s="282"/>
      <c r="V13" s="267"/>
      <c r="W13" s="282"/>
      <c r="X13" s="267"/>
      <c r="Y13" s="282"/>
      <c r="Z13" s="267"/>
      <c r="AA13" s="282"/>
      <c r="AB13" s="220">
        <f t="shared" si="0"/>
        <v>6</v>
      </c>
      <c r="AC13" s="220">
        <f t="shared" si="0"/>
        <v>16</v>
      </c>
      <c r="AD13" s="220">
        <f t="shared" si="1"/>
        <v>22</v>
      </c>
      <c r="AE13" s="88">
        <f>'Quadro 1'!X10</f>
        <v>6</v>
      </c>
      <c r="AF13" s="88">
        <f>'Quadro 1'!Y10</f>
        <v>16</v>
      </c>
      <c r="AG13" s="88">
        <f>'Quadro 1'!Z10</f>
        <v>22</v>
      </c>
    </row>
    <row r="14" spans="1:33" ht="24.95" customHeight="1" x14ac:dyDescent="0.2">
      <c r="A14" s="299" t="s">
        <v>45</v>
      </c>
      <c r="B14" s="293">
        <v>10</v>
      </c>
      <c r="C14" s="294">
        <v>25</v>
      </c>
      <c r="D14" s="267"/>
      <c r="E14" s="282"/>
      <c r="F14" s="267"/>
      <c r="G14" s="282"/>
      <c r="H14" s="267"/>
      <c r="I14" s="282">
        <v>2</v>
      </c>
      <c r="J14" s="267"/>
      <c r="K14" s="282"/>
      <c r="L14" s="267"/>
      <c r="M14" s="282"/>
      <c r="N14" s="267"/>
      <c r="O14" s="282"/>
      <c r="P14" s="267"/>
      <c r="Q14" s="282"/>
      <c r="R14" s="267"/>
      <c r="S14" s="282"/>
      <c r="T14" s="267"/>
      <c r="U14" s="282"/>
      <c r="V14" s="267"/>
      <c r="W14" s="282"/>
      <c r="X14" s="267"/>
      <c r="Y14" s="282"/>
      <c r="Z14" s="267"/>
      <c r="AA14" s="282"/>
      <c r="AB14" s="220">
        <f t="shared" si="0"/>
        <v>10</v>
      </c>
      <c r="AC14" s="220">
        <f t="shared" si="0"/>
        <v>27</v>
      </c>
      <c r="AD14" s="220">
        <f t="shared" si="1"/>
        <v>37</v>
      </c>
      <c r="AE14" s="88">
        <f>'Quadro 1'!X11</f>
        <v>10</v>
      </c>
      <c r="AF14" s="88">
        <f>'Quadro 1'!Y11</f>
        <v>27</v>
      </c>
      <c r="AG14" s="88">
        <f>'Quadro 1'!Z11</f>
        <v>37</v>
      </c>
    </row>
    <row r="15" spans="1:33" ht="24.95" customHeight="1" x14ac:dyDescent="0.2">
      <c r="A15" s="299" t="s">
        <v>46</v>
      </c>
      <c r="B15" s="293">
        <v>6</v>
      </c>
      <c r="C15" s="294">
        <v>19</v>
      </c>
      <c r="D15" s="267"/>
      <c r="E15" s="282"/>
      <c r="F15" s="267"/>
      <c r="G15" s="282"/>
      <c r="H15" s="267"/>
      <c r="I15" s="282">
        <v>2</v>
      </c>
      <c r="J15" s="267"/>
      <c r="K15" s="282"/>
      <c r="L15" s="267"/>
      <c r="M15" s="282"/>
      <c r="N15" s="267"/>
      <c r="O15" s="282"/>
      <c r="P15" s="267"/>
      <c r="Q15" s="282"/>
      <c r="R15" s="267"/>
      <c r="S15" s="282"/>
      <c r="T15" s="267"/>
      <c r="U15" s="282"/>
      <c r="V15" s="267"/>
      <c r="W15" s="282"/>
      <c r="X15" s="267"/>
      <c r="Y15" s="282"/>
      <c r="Z15" s="267"/>
      <c r="AA15" s="282"/>
      <c r="AB15" s="220">
        <f t="shared" si="0"/>
        <v>6</v>
      </c>
      <c r="AC15" s="220">
        <f t="shared" si="0"/>
        <v>21</v>
      </c>
      <c r="AD15" s="220">
        <f t="shared" si="1"/>
        <v>27</v>
      </c>
      <c r="AE15" s="88">
        <f>'Quadro 1'!X12</f>
        <v>6</v>
      </c>
      <c r="AF15" s="88">
        <f>'Quadro 1'!Y12</f>
        <v>21</v>
      </c>
      <c r="AG15" s="88">
        <f>'Quadro 1'!Z12</f>
        <v>27</v>
      </c>
    </row>
    <row r="16" spans="1:33" ht="24.95" customHeight="1" x14ac:dyDescent="0.2">
      <c r="A16" s="299" t="s">
        <v>47</v>
      </c>
      <c r="B16" s="293"/>
      <c r="C16" s="294"/>
      <c r="D16" s="267"/>
      <c r="E16" s="282"/>
      <c r="F16" s="267"/>
      <c r="G16" s="282"/>
      <c r="H16" s="267"/>
      <c r="I16" s="282"/>
      <c r="J16" s="267"/>
      <c r="K16" s="282"/>
      <c r="L16" s="267"/>
      <c r="M16" s="282"/>
      <c r="N16" s="267"/>
      <c r="O16" s="282"/>
      <c r="P16" s="267"/>
      <c r="Q16" s="282"/>
      <c r="R16" s="267"/>
      <c r="S16" s="282"/>
      <c r="T16" s="267"/>
      <c r="U16" s="282"/>
      <c r="V16" s="267"/>
      <c r="W16" s="282"/>
      <c r="X16" s="267"/>
      <c r="Y16" s="282"/>
      <c r="Z16" s="267"/>
      <c r="AA16" s="282"/>
      <c r="AB16" s="220">
        <f t="shared" si="0"/>
        <v>0</v>
      </c>
      <c r="AC16" s="220">
        <f t="shared" si="0"/>
        <v>0</v>
      </c>
      <c r="AD16" s="220">
        <f t="shared" si="1"/>
        <v>0</v>
      </c>
      <c r="AE16" s="88">
        <f>'Quadro 1'!X13</f>
        <v>0</v>
      </c>
      <c r="AF16" s="88">
        <f>'Quadro 1'!Y13</f>
        <v>0</v>
      </c>
      <c r="AG16" s="88">
        <f>'Quadro 1'!Z13</f>
        <v>0</v>
      </c>
    </row>
    <row r="17" spans="1:33" ht="24.95" customHeight="1" x14ac:dyDescent="0.2">
      <c r="A17" s="299" t="s">
        <v>48</v>
      </c>
      <c r="B17" s="293">
        <v>7</v>
      </c>
      <c r="C17" s="294"/>
      <c r="D17" s="267"/>
      <c r="E17" s="282"/>
      <c r="F17" s="267"/>
      <c r="G17" s="282"/>
      <c r="H17" s="267"/>
      <c r="I17" s="282"/>
      <c r="J17" s="267"/>
      <c r="K17" s="282"/>
      <c r="L17" s="267"/>
      <c r="M17" s="282"/>
      <c r="N17" s="267"/>
      <c r="O17" s="282"/>
      <c r="P17" s="267"/>
      <c r="Q17" s="282"/>
      <c r="R17" s="267"/>
      <c r="S17" s="282"/>
      <c r="T17" s="267"/>
      <c r="U17" s="282"/>
      <c r="V17" s="267"/>
      <c r="W17" s="282"/>
      <c r="X17" s="267"/>
      <c r="Y17" s="282"/>
      <c r="Z17" s="267"/>
      <c r="AA17" s="282"/>
      <c r="AB17" s="220">
        <f t="shared" si="0"/>
        <v>7</v>
      </c>
      <c r="AC17" s="220">
        <f t="shared" si="0"/>
        <v>0</v>
      </c>
      <c r="AD17" s="220">
        <f t="shared" si="1"/>
        <v>7</v>
      </c>
      <c r="AE17" s="88">
        <f>'Quadro 1'!X14</f>
        <v>7</v>
      </c>
      <c r="AF17" s="88">
        <f>'Quadro 1'!Y14</f>
        <v>0</v>
      </c>
      <c r="AG17" s="88">
        <f>'Quadro 1'!Z14</f>
        <v>7</v>
      </c>
    </row>
    <row r="18" spans="1:33" ht="24.95" customHeight="1" x14ac:dyDescent="0.2">
      <c r="A18" s="299" t="s">
        <v>49</v>
      </c>
      <c r="B18" s="293"/>
      <c r="C18" s="294"/>
      <c r="D18" s="267"/>
      <c r="E18" s="282"/>
      <c r="F18" s="267"/>
      <c r="G18" s="282"/>
      <c r="H18" s="267"/>
      <c r="I18" s="282"/>
      <c r="J18" s="267"/>
      <c r="K18" s="282"/>
      <c r="L18" s="267"/>
      <c r="M18" s="282"/>
      <c r="N18" s="267"/>
      <c r="O18" s="282"/>
      <c r="P18" s="267"/>
      <c r="Q18" s="282"/>
      <c r="R18" s="267"/>
      <c r="S18" s="282"/>
      <c r="T18" s="267"/>
      <c r="U18" s="282"/>
      <c r="V18" s="267"/>
      <c r="W18" s="282"/>
      <c r="X18" s="267"/>
      <c r="Y18" s="282"/>
      <c r="Z18" s="267"/>
      <c r="AA18" s="282"/>
      <c r="AB18" s="220">
        <f t="shared" si="0"/>
        <v>0</v>
      </c>
      <c r="AC18" s="220">
        <f t="shared" si="0"/>
        <v>0</v>
      </c>
      <c r="AD18" s="220">
        <f t="shared" si="1"/>
        <v>0</v>
      </c>
      <c r="AE18" s="88">
        <f>'Quadro 1'!X15</f>
        <v>0</v>
      </c>
      <c r="AF18" s="88">
        <f>'Quadro 1'!Y15</f>
        <v>0</v>
      </c>
      <c r="AG18" s="88">
        <f>'Quadro 1'!Z15</f>
        <v>0</v>
      </c>
    </row>
    <row r="19" spans="1:33" ht="24.95" customHeight="1" x14ac:dyDescent="0.2">
      <c r="A19" s="299" t="s">
        <v>50</v>
      </c>
      <c r="B19" s="293"/>
      <c r="C19" s="294"/>
      <c r="D19" s="267"/>
      <c r="E19" s="282"/>
      <c r="F19" s="267"/>
      <c r="G19" s="282"/>
      <c r="H19" s="267"/>
      <c r="I19" s="282"/>
      <c r="J19" s="267"/>
      <c r="K19" s="282"/>
      <c r="L19" s="267"/>
      <c r="M19" s="282"/>
      <c r="N19" s="267"/>
      <c r="O19" s="282"/>
      <c r="P19" s="267"/>
      <c r="Q19" s="282"/>
      <c r="R19" s="267"/>
      <c r="S19" s="282"/>
      <c r="T19" s="267"/>
      <c r="U19" s="282"/>
      <c r="V19" s="267"/>
      <c r="W19" s="282"/>
      <c r="X19" s="267"/>
      <c r="Y19" s="282"/>
      <c r="Z19" s="267"/>
      <c r="AA19" s="282"/>
      <c r="AB19" s="220">
        <f t="shared" si="0"/>
        <v>0</v>
      </c>
      <c r="AC19" s="220">
        <f t="shared" si="0"/>
        <v>0</v>
      </c>
      <c r="AD19" s="220">
        <f t="shared" si="1"/>
        <v>0</v>
      </c>
      <c r="AE19" s="88">
        <f>'Quadro 1'!X16</f>
        <v>0</v>
      </c>
      <c r="AF19" s="88">
        <f>'Quadro 1'!Y16</f>
        <v>0</v>
      </c>
      <c r="AG19" s="88">
        <f>'Quadro 1'!Z16</f>
        <v>0</v>
      </c>
    </row>
    <row r="20" spans="1:33" ht="24.95" customHeight="1" x14ac:dyDescent="0.2">
      <c r="A20" s="299" t="s">
        <v>497</v>
      </c>
      <c r="B20" s="293"/>
      <c r="C20" s="294"/>
      <c r="D20" s="267"/>
      <c r="E20" s="282"/>
      <c r="F20" s="267"/>
      <c r="G20" s="282"/>
      <c r="H20" s="267"/>
      <c r="I20" s="282"/>
      <c r="J20" s="267"/>
      <c r="K20" s="282"/>
      <c r="L20" s="267"/>
      <c r="M20" s="282"/>
      <c r="N20" s="267"/>
      <c r="O20" s="282"/>
      <c r="P20" s="267"/>
      <c r="Q20" s="282"/>
      <c r="R20" s="267"/>
      <c r="S20" s="282"/>
      <c r="T20" s="267"/>
      <c r="U20" s="282"/>
      <c r="V20" s="267"/>
      <c r="W20" s="282"/>
      <c r="X20" s="267"/>
      <c r="Y20" s="282"/>
      <c r="Z20" s="267"/>
      <c r="AA20" s="282"/>
      <c r="AB20" s="220">
        <f t="shared" si="0"/>
        <v>0</v>
      </c>
      <c r="AC20" s="220">
        <f t="shared" si="0"/>
        <v>0</v>
      </c>
      <c r="AD20" s="220">
        <f t="shared" si="1"/>
        <v>0</v>
      </c>
      <c r="AE20" s="88">
        <f>'Quadro 1'!X17</f>
        <v>0</v>
      </c>
      <c r="AF20" s="88">
        <f>'Quadro 1'!Y17</f>
        <v>0</v>
      </c>
      <c r="AG20" s="88">
        <f>'Quadro 1'!Z17</f>
        <v>0</v>
      </c>
    </row>
    <row r="21" spans="1:33" ht="24.95" customHeight="1" x14ac:dyDescent="0.2">
      <c r="A21" s="299" t="s">
        <v>53</v>
      </c>
      <c r="B21" s="293"/>
      <c r="C21" s="294"/>
      <c r="D21" s="267"/>
      <c r="E21" s="282"/>
      <c r="F21" s="267"/>
      <c r="G21" s="282"/>
      <c r="H21" s="267"/>
      <c r="I21" s="282"/>
      <c r="J21" s="267"/>
      <c r="K21" s="282"/>
      <c r="L21" s="267"/>
      <c r="M21" s="282"/>
      <c r="N21" s="267"/>
      <c r="O21" s="282"/>
      <c r="P21" s="267"/>
      <c r="Q21" s="282"/>
      <c r="R21" s="267"/>
      <c r="S21" s="282"/>
      <c r="T21" s="267"/>
      <c r="U21" s="282"/>
      <c r="V21" s="267"/>
      <c r="W21" s="282"/>
      <c r="X21" s="267"/>
      <c r="Y21" s="282"/>
      <c r="Z21" s="267"/>
      <c r="AA21" s="282"/>
      <c r="AB21" s="220">
        <f t="shared" si="0"/>
        <v>0</v>
      </c>
      <c r="AC21" s="220">
        <f t="shared" si="0"/>
        <v>0</v>
      </c>
      <c r="AD21" s="220">
        <f t="shared" si="1"/>
        <v>0</v>
      </c>
      <c r="AE21" s="88">
        <f>'Quadro 1'!X18</f>
        <v>0</v>
      </c>
      <c r="AF21" s="88">
        <f>'Quadro 1'!Y18</f>
        <v>0</v>
      </c>
      <c r="AG21" s="88">
        <f>'Quadro 1'!Z18</f>
        <v>0</v>
      </c>
    </row>
    <row r="22" spans="1:33" ht="24.95" customHeight="1" x14ac:dyDescent="0.2">
      <c r="A22" s="299" t="s">
        <v>54</v>
      </c>
      <c r="B22" s="293">
        <v>1</v>
      </c>
      <c r="C22" s="294">
        <v>1</v>
      </c>
      <c r="D22" s="267"/>
      <c r="E22" s="282"/>
      <c r="F22" s="267"/>
      <c r="G22" s="282"/>
      <c r="H22" s="267"/>
      <c r="I22" s="282"/>
      <c r="J22" s="267"/>
      <c r="K22" s="282"/>
      <c r="L22" s="267"/>
      <c r="M22" s="282"/>
      <c r="N22" s="267"/>
      <c r="O22" s="282"/>
      <c r="P22" s="267"/>
      <c r="Q22" s="282"/>
      <c r="R22" s="267"/>
      <c r="S22" s="282"/>
      <c r="T22" s="267"/>
      <c r="U22" s="282"/>
      <c r="V22" s="267"/>
      <c r="W22" s="282"/>
      <c r="X22" s="267"/>
      <c r="Y22" s="282"/>
      <c r="Z22" s="267"/>
      <c r="AA22" s="282"/>
      <c r="AB22" s="220">
        <f t="shared" si="0"/>
        <v>1</v>
      </c>
      <c r="AC22" s="220">
        <f t="shared" si="0"/>
        <v>1</v>
      </c>
      <c r="AD22" s="220">
        <f t="shared" si="1"/>
        <v>2</v>
      </c>
      <c r="AE22" s="88">
        <f>'Quadro 1'!X19</f>
        <v>1</v>
      </c>
      <c r="AF22" s="88">
        <f>'Quadro 1'!Y19</f>
        <v>1</v>
      </c>
      <c r="AG22" s="88">
        <f>'Quadro 1'!Z19</f>
        <v>2</v>
      </c>
    </row>
    <row r="23" spans="1:33" ht="24.95" customHeight="1" x14ac:dyDescent="0.2">
      <c r="A23" s="299" t="s">
        <v>55</v>
      </c>
      <c r="B23" s="293"/>
      <c r="C23" s="294"/>
      <c r="D23" s="267"/>
      <c r="E23" s="282"/>
      <c r="F23" s="267"/>
      <c r="G23" s="282"/>
      <c r="H23" s="267"/>
      <c r="I23" s="282"/>
      <c r="J23" s="267"/>
      <c r="K23" s="282"/>
      <c r="L23" s="267"/>
      <c r="M23" s="282"/>
      <c r="N23" s="267"/>
      <c r="O23" s="282"/>
      <c r="P23" s="267"/>
      <c r="Q23" s="282"/>
      <c r="R23" s="267"/>
      <c r="S23" s="282"/>
      <c r="T23" s="267"/>
      <c r="U23" s="282"/>
      <c r="V23" s="267"/>
      <c r="W23" s="282"/>
      <c r="X23" s="267"/>
      <c r="Y23" s="282"/>
      <c r="Z23" s="267"/>
      <c r="AA23" s="282"/>
      <c r="AB23" s="220">
        <f t="shared" si="0"/>
        <v>0</v>
      </c>
      <c r="AC23" s="220">
        <f t="shared" si="0"/>
        <v>0</v>
      </c>
      <c r="AD23" s="220">
        <f t="shared" si="1"/>
        <v>0</v>
      </c>
      <c r="AE23" s="88">
        <f>'Quadro 1'!X20</f>
        <v>0</v>
      </c>
      <c r="AF23" s="88">
        <f>'Quadro 1'!Y20</f>
        <v>0</v>
      </c>
      <c r="AG23" s="88">
        <f>'Quadro 1'!Z20</f>
        <v>0</v>
      </c>
    </row>
    <row r="24" spans="1:33" ht="24.95" customHeight="1" x14ac:dyDescent="0.2">
      <c r="A24" s="299" t="s">
        <v>56</v>
      </c>
      <c r="B24" s="293">
        <v>17</v>
      </c>
      <c r="C24" s="294">
        <v>72</v>
      </c>
      <c r="D24" s="267"/>
      <c r="E24" s="282"/>
      <c r="F24" s="267"/>
      <c r="G24" s="282"/>
      <c r="H24" s="267"/>
      <c r="I24" s="282"/>
      <c r="J24" s="267">
        <v>2</v>
      </c>
      <c r="K24" s="282">
        <v>2</v>
      </c>
      <c r="L24" s="267">
        <v>14</v>
      </c>
      <c r="M24" s="282">
        <v>30</v>
      </c>
      <c r="N24" s="267">
        <v>18</v>
      </c>
      <c r="O24" s="282">
        <v>46</v>
      </c>
      <c r="P24" s="267"/>
      <c r="Q24" s="282">
        <v>1</v>
      </c>
      <c r="R24" s="267"/>
      <c r="S24" s="282"/>
      <c r="T24" s="267"/>
      <c r="U24" s="282"/>
      <c r="V24" s="267"/>
      <c r="W24" s="282"/>
      <c r="X24" s="267"/>
      <c r="Y24" s="282"/>
      <c r="Z24" s="267"/>
      <c r="AA24" s="282"/>
      <c r="AB24" s="220">
        <f t="shared" si="0"/>
        <v>51</v>
      </c>
      <c r="AC24" s="220">
        <f t="shared" si="0"/>
        <v>151</v>
      </c>
      <c r="AD24" s="220">
        <f t="shared" si="1"/>
        <v>202</v>
      </c>
      <c r="AE24" s="88">
        <f>'Quadro 1'!X21</f>
        <v>51</v>
      </c>
      <c r="AF24" s="88">
        <f>'Quadro 1'!Y21</f>
        <v>151</v>
      </c>
      <c r="AG24" s="88">
        <f>'Quadro 1'!Z21</f>
        <v>202</v>
      </c>
    </row>
    <row r="25" spans="1:33" ht="24.95" customHeight="1" x14ac:dyDescent="0.2">
      <c r="A25" s="299" t="s">
        <v>57</v>
      </c>
      <c r="B25" s="293"/>
      <c r="C25" s="294"/>
      <c r="D25" s="267"/>
      <c r="E25" s="282"/>
      <c r="F25" s="267"/>
      <c r="G25" s="282"/>
      <c r="H25" s="267"/>
      <c r="I25" s="282"/>
      <c r="J25" s="267"/>
      <c r="K25" s="282"/>
      <c r="L25" s="267"/>
      <c r="M25" s="282"/>
      <c r="N25" s="267"/>
      <c r="O25" s="282"/>
      <c r="P25" s="267"/>
      <c r="Q25" s="282"/>
      <c r="R25" s="267"/>
      <c r="S25" s="282"/>
      <c r="T25" s="267"/>
      <c r="U25" s="282"/>
      <c r="V25" s="267"/>
      <c r="W25" s="282"/>
      <c r="X25" s="267"/>
      <c r="Y25" s="282"/>
      <c r="Z25" s="267"/>
      <c r="AA25" s="282"/>
      <c r="AB25" s="220">
        <f t="shared" si="0"/>
        <v>0</v>
      </c>
      <c r="AC25" s="220">
        <f t="shared" si="0"/>
        <v>0</v>
      </c>
      <c r="AD25" s="220">
        <f t="shared" si="1"/>
        <v>0</v>
      </c>
      <c r="AE25" s="88">
        <f>'Quadro 1'!X22</f>
        <v>0</v>
      </c>
      <c r="AF25" s="88">
        <f>'Quadro 1'!Y22</f>
        <v>0</v>
      </c>
      <c r="AG25" s="88">
        <f>'Quadro 1'!Z22</f>
        <v>0</v>
      </c>
    </row>
    <row r="26" spans="1:33" ht="24.95" customHeight="1" x14ac:dyDescent="0.2">
      <c r="A26" s="299" t="s">
        <v>58</v>
      </c>
      <c r="B26" s="293"/>
      <c r="C26" s="294"/>
      <c r="D26" s="267"/>
      <c r="E26" s="282"/>
      <c r="F26" s="267"/>
      <c r="G26" s="282"/>
      <c r="H26" s="267"/>
      <c r="I26" s="282"/>
      <c r="J26" s="267"/>
      <c r="K26" s="282"/>
      <c r="L26" s="267"/>
      <c r="M26" s="282"/>
      <c r="N26" s="267"/>
      <c r="O26" s="282"/>
      <c r="P26" s="267"/>
      <c r="Q26" s="282"/>
      <c r="R26" s="267"/>
      <c r="S26" s="282"/>
      <c r="T26" s="267"/>
      <c r="U26" s="282"/>
      <c r="V26" s="267"/>
      <c r="W26" s="282"/>
      <c r="X26" s="267"/>
      <c r="Y26" s="282"/>
      <c r="Z26" s="267"/>
      <c r="AA26" s="282"/>
      <c r="AB26" s="220">
        <f t="shared" si="0"/>
        <v>0</v>
      </c>
      <c r="AC26" s="220">
        <f t="shared" si="0"/>
        <v>0</v>
      </c>
      <c r="AD26" s="220">
        <f t="shared" si="1"/>
        <v>0</v>
      </c>
      <c r="AE26" s="88">
        <f>'Quadro 1'!X23</f>
        <v>0</v>
      </c>
      <c r="AF26" s="88">
        <f>'Quadro 1'!Y23</f>
        <v>0</v>
      </c>
      <c r="AG26" s="88">
        <f>'Quadro 1'!Z23</f>
        <v>0</v>
      </c>
    </row>
    <row r="27" spans="1:33" ht="24.95" customHeight="1" x14ac:dyDescent="0.2">
      <c r="A27" s="299" t="s">
        <v>59</v>
      </c>
      <c r="B27" s="293"/>
      <c r="C27" s="294"/>
      <c r="D27" s="267"/>
      <c r="E27" s="282"/>
      <c r="F27" s="267"/>
      <c r="G27" s="282"/>
      <c r="H27" s="267"/>
      <c r="I27" s="282"/>
      <c r="J27" s="267"/>
      <c r="K27" s="282"/>
      <c r="L27" s="267"/>
      <c r="M27" s="282"/>
      <c r="N27" s="267"/>
      <c r="O27" s="282"/>
      <c r="P27" s="267"/>
      <c r="Q27" s="282"/>
      <c r="R27" s="267"/>
      <c r="S27" s="282"/>
      <c r="T27" s="267"/>
      <c r="U27" s="282"/>
      <c r="V27" s="267"/>
      <c r="W27" s="282"/>
      <c r="X27" s="267"/>
      <c r="Y27" s="282"/>
      <c r="Z27" s="267"/>
      <c r="AA27" s="282"/>
      <c r="AB27" s="220">
        <f t="shared" si="0"/>
        <v>0</v>
      </c>
      <c r="AC27" s="220">
        <f t="shared" si="0"/>
        <v>0</v>
      </c>
      <c r="AD27" s="220">
        <f t="shared" si="1"/>
        <v>0</v>
      </c>
      <c r="AE27" s="88">
        <f>'Quadro 1'!X24</f>
        <v>0</v>
      </c>
      <c r="AF27" s="88">
        <f>'Quadro 1'!Y24</f>
        <v>0</v>
      </c>
      <c r="AG27" s="88">
        <f>'Quadro 1'!Z24</f>
        <v>0</v>
      </c>
    </row>
    <row r="28" spans="1:33" ht="24.95" customHeight="1" x14ac:dyDescent="0.2">
      <c r="A28" s="299" t="s">
        <v>60</v>
      </c>
      <c r="B28" s="293"/>
      <c r="C28" s="294"/>
      <c r="D28" s="267"/>
      <c r="E28" s="282"/>
      <c r="F28" s="267"/>
      <c r="G28" s="282"/>
      <c r="H28" s="267"/>
      <c r="I28" s="282"/>
      <c r="J28" s="267"/>
      <c r="K28" s="282"/>
      <c r="L28" s="267"/>
      <c r="M28" s="282"/>
      <c r="N28" s="267"/>
      <c r="O28" s="282"/>
      <c r="P28" s="267"/>
      <c r="Q28" s="282"/>
      <c r="R28" s="267"/>
      <c r="S28" s="282"/>
      <c r="T28" s="267"/>
      <c r="U28" s="282"/>
      <c r="V28" s="267"/>
      <c r="W28" s="282"/>
      <c r="X28" s="267"/>
      <c r="Y28" s="282"/>
      <c r="Z28" s="267"/>
      <c r="AA28" s="282"/>
      <c r="AB28" s="220">
        <f t="shared" si="0"/>
        <v>0</v>
      </c>
      <c r="AC28" s="220">
        <f t="shared" si="0"/>
        <v>0</v>
      </c>
      <c r="AD28" s="220">
        <f t="shared" si="1"/>
        <v>0</v>
      </c>
      <c r="AE28" s="88">
        <f>'Quadro 1'!X25</f>
        <v>0</v>
      </c>
      <c r="AF28" s="88">
        <f>'Quadro 1'!Y25</f>
        <v>0</v>
      </c>
      <c r="AG28" s="88">
        <f>'Quadro 1'!Z25</f>
        <v>0</v>
      </c>
    </row>
    <row r="29" spans="1:33" ht="24.95" customHeight="1" x14ac:dyDescent="0.2">
      <c r="A29" s="299" t="s">
        <v>61</v>
      </c>
      <c r="B29" s="293"/>
      <c r="C29" s="294"/>
      <c r="D29" s="267"/>
      <c r="E29" s="282"/>
      <c r="F29" s="267"/>
      <c r="G29" s="282"/>
      <c r="H29" s="267"/>
      <c r="I29" s="282"/>
      <c r="J29" s="267"/>
      <c r="K29" s="282"/>
      <c r="L29" s="267"/>
      <c r="M29" s="282"/>
      <c r="N29" s="267"/>
      <c r="O29" s="282"/>
      <c r="P29" s="267"/>
      <c r="Q29" s="282"/>
      <c r="R29" s="267"/>
      <c r="S29" s="282"/>
      <c r="T29" s="267"/>
      <c r="U29" s="282"/>
      <c r="V29" s="267"/>
      <c r="W29" s="282"/>
      <c r="X29" s="267"/>
      <c r="Y29" s="282"/>
      <c r="Z29" s="267"/>
      <c r="AA29" s="282"/>
      <c r="AB29" s="220">
        <f t="shared" si="0"/>
        <v>0</v>
      </c>
      <c r="AC29" s="220">
        <f t="shared" si="0"/>
        <v>0</v>
      </c>
      <c r="AD29" s="220">
        <f t="shared" si="1"/>
        <v>0</v>
      </c>
      <c r="AE29" s="88">
        <f>'Quadro 1'!X26</f>
        <v>0</v>
      </c>
      <c r="AF29" s="88">
        <f>'Quadro 1'!Y26</f>
        <v>0</v>
      </c>
      <c r="AG29" s="88">
        <f>'Quadro 1'!Z26</f>
        <v>0</v>
      </c>
    </row>
    <row r="30" spans="1:33" ht="24.95" customHeight="1" x14ac:dyDescent="0.2">
      <c r="A30" s="299" t="s">
        <v>62</v>
      </c>
      <c r="B30" s="293"/>
      <c r="C30" s="294"/>
      <c r="D30" s="267"/>
      <c r="E30" s="282"/>
      <c r="F30" s="267"/>
      <c r="G30" s="282"/>
      <c r="H30" s="267"/>
      <c r="I30" s="282"/>
      <c r="J30" s="267"/>
      <c r="K30" s="282"/>
      <c r="L30" s="267"/>
      <c r="M30" s="282"/>
      <c r="N30" s="267"/>
      <c r="O30" s="282"/>
      <c r="P30" s="267"/>
      <c r="Q30" s="282"/>
      <c r="R30" s="267"/>
      <c r="S30" s="282"/>
      <c r="T30" s="267"/>
      <c r="U30" s="282"/>
      <c r="V30" s="267"/>
      <c r="W30" s="282"/>
      <c r="X30" s="267"/>
      <c r="Y30" s="282"/>
      <c r="Z30" s="267"/>
      <c r="AA30" s="282"/>
      <c r="AB30" s="220">
        <f t="shared" si="0"/>
        <v>0</v>
      </c>
      <c r="AC30" s="220">
        <f t="shared" si="0"/>
        <v>0</v>
      </c>
      <c r="AD30" s="220">
        <f t="shared" si="1"/>
        <v>0</v>
      </c>
      <c r="AE30" s="88">
        <f>'Quadro 1'!X27</f>
        <v>0</v>
      </c>
      <c r="AF30" s="88">
        <f>'Quadro 1'!Y27</f>
        <v>0</v>
      </c>
      <c r="AG30" s="88">
        <f>'Quadro 1'!Z27</f>
        <v>0</v>
      </c>
    </row>
    <row r="31" spans="1:33" ht="24.95" customHeight="1" x14ac:dyDescent="0.2">
      <c r="A31" s="299" t="s">
        <v>63</v>
      </c>
      <c r="B31" s="293"/>
      <c r="C31" s="294"/>
      <c r="D31" s="267"/>
      <c r="E31" s="282"/>
      <c r="F31" s="267"/>
      <c r="G31" s="282"/>
      <c r="H31" s="267"/>
      <c r="I31" s="282"/>
      <c r="J31" s="267"/>
      <c r="K31" s="282"/>
      <c r="L31" s="267"/>
      <c r="M31" s="282"/>
      <c r="N31" s="267"/>
      <c r="O31" s="282"/>
      <c r="P31" s="267"/>
      <c r="Q31" s="282"/>
      <c r="R31" s="267"/>
      <c r="S31" s="282"/>
      <c r="T31" s="267"/>
      <c r="U31" s="282"/>
      <c r="V31" s="267"/>
      <c r="W31" s="282"/>
      <c r="X31" s="267"/>
      <c r="Y31" s="282"/>
      <c r="Z31" s="267"/>
      <c r="AA31" s="282"/>
      <c r="AB31" s="220">
        <f t="shared" si="0"/>
        <v>0</v>
      </c>
      <c r="AC31" s="220">
        <f t="shared" si="0"/>
        <v>0</v>
      </c>
      <c r="AD31" s="220">
        <f t="shared" si="1"/>
        <v>0</v>
      </c>
      <c r="AE31" s="88">
        <f>'Quadro 1'!X28</f>
        <v>0</v>
      </c>
      <c r="AF31" s="88">
        <f>'Quadro 1'!Y28</f>
        <v>0</v>
      </c>
      <c r="AG31" s="88">
        <f>'Quadro 1'!Z28</f>
        <v>0</v>
      </c>
    </row>
    <row r="32" spans="1:33" ht="24.95" customHeight="1" x14ac:dyDescent="0.2">
      <c r="A32" s="299" t="s">
        <v>64</v>
      </c>
      <c r="B32" s="293"/>
      <c r="C32" s="294"/>
      <c r="D32" s="267"/>
      <c r="E32" s="282"/>
      <c r="F32" s="267"/>
      <c r="G32" s="282"/>
      <c r="H32" s="267"/>
      <c r="I32" s="282"/>
      <c r="J32" s="267"/>
      <c r="K32" s="282"/>
      <c r="L32" s="267"/>
      <c r="M32" s="282"/>
      <c r="N32" s="267"/>
      <c r="O32" s="282"/>
      <c r="P32" s="267"/>
      <c r="Q32" s="282"/>
      <c r="R32" s="267"/>
      <c r="S32" s="282"/>
      <c r="T32" s="267"/>
      <c r="U32" s="282"/>
      <c r="V32" s="267"/>
      <c r="W32" s="282"/>
      <c r="X32" s="267"/>
      <c r="Y32" s="282"/>
      <c r="Z32" s="267"/>
      <c r="AA32" s="282"/>
      <c r="AB32" s="220">
        <f t="shared" si="0"/>
        <v>0</v>
      </c>
      <c r="AC32" s="220">
        <f t="shared" si="0"/>
        <v>0</v>
      </c>
      <c r="AD32" s="220">
        <f t="shared" si="1"/>
        <v>0</v>
      </c>
      <c r="AE32" s="88">
        <f>'Quadro 1'!X29</f>
        <v>0</v>
      </c>
      <c r="AF32" s="88">
        <f>'Quadro 1'!Y29</f>
        <v>0</v>
      </c>
      <c r="AG32" s="88">
        <f>'Quadro 1'!Z29</f>
        <v>0</v>
      </c>
    </row>
    <row r="33" spans="1:33" ht="24.95" customHeight="1" x14ac:dyDescent="0.2">
      <c r="A33" s="299" t="s">
        <v>65</v>
      </c>
      <c r="B33" s="293"/>
      <c r="C33" s="294"/>
      <c r="D33" s="267"/>
      <c r="E33" s="282"/>
      <c r="F33" s="267"/>
      <c r="G33" s="282"/>
      <c r="H33" s="267"/>
      <c r="I33" s="282"/>
      <c r="J33" s="267"/>
      <c r="K33" s="282"/>
      <c r="L33" s="267"/>
      <c r="M33" s="282"/>
      <c r="N33" s="267"/>
      <c r="O33" s="282"/>
      <c r="P33" s="267"/>
      <c r="Q33" s="282"/>
      <c r="R33" s="267"/>
      <c r="S33" s="282"/>
      <c r="T33" s="267"/>
      <c r="U33" s="282"/>
      <c r="V33" s="267"/>
      <c r="W33" s="282"/>
      <c r="X33" s="267"/>
      <c r="Y33" s="282"/>
      <c r="Z33" s="267"/>
      <c r="AA33" s="282"/>
      <c r="AB33" s="220">
        <f t="shared" si="0"/>
        <v>0</v>
      </c>
      <c r="AC33" s="220">
        <f t="shared" si="0"/>
        <v>0</v>
      </c>
      <c r="AD33" s="220">
        <f t="shared" si="1"/>
        <v>0</v>
      </c>
      <c r="AE33" s="88">
        <f>'Quadro 1'!X30</f>
        <v>0</v>
      </c>
      <c r="AF33" s="88">
        <f>'Quadro 1'!Y30</f>
        <v>0</v>
      </c>
      <c r="AG33" s="88">
        <f>'Quadro 1'!Z30</f>
        <v>0</v>
      </c>
    </row>
    <row r="34" spans="1:33" ht="24.95" customHeight="1" x14ac:dyDescent="0.2">
      <c r="A34" s="299" t="s">
        <v>66</v>
      </c>
      <c r="B34" s="293"/>
      <c r="C34" s="294"/>
      <c r="D34" s="267"/>
      <c r="E34" s="282"/>
      <c r="F34" s="267"/>
      <c r="G34" s="282"/>
      <c r="H34" s="267"/>
      <c r="I34" s="282"/>
      <c r="J34" s="267"/>
      <c r="K34" s="282"/>
      <c r="L34" s="267"/>
      <c r="M34" s="282"/>
      <c r="N34" s="267"/>
      <c r="O34" s="282"/>
      <c r="P34" s="267"/>
      <c r="Q34" s="282"/>
      <c r="R34" s="267"/>
      <c r="S34" s="282"/>
      <c r="T34" s="267"/>
      <c r="U34" s="282"/>
      <c r="V34" s="267"/>
      <c r="W34" s="282"/>
      <c r="X34" s="267"/>
      <c r="Y34" s="282"/>
      <c r="Z34" s="267"/>
      <c r="AA34" s="282"/>
      <c r="AB34" s="220">
        <f t="shared" si="0"/>
        <v>0</v>
      </c>
      <c r="AC34" s="220">
        <f t="shared" si="0"/>
        <v>0</v>
      </c>
      <c r="AD34" s="220">
        <f t="shared" si="1"/>
        <v>0</v>
      </c>
      <c r="AE34" s="88">
        <f>'Quadro 1'!X31</f>
        <v>0</v>
      </c>
      <c r="AF34" s="88">
        <f>'Quadro 1'!Y31</f>
        <v>0</v>
      </c>
      <c r="AG34" s="88">
        <f>'Quadro 1'!Z31</f>
        <v>0</v>
      </c>
    </row>
    <row r="35" spans="1:33" ht="24.95" customHeight="1" x14ac:dyDescent="0.2">
      <c r="A35" s="299" t="s">
        <v>67</v>
      </c>
      <c r="B35" s="293"/>
      <c r="C35" s="294"/>
      <c r="D35" s="267"/>
      <c r="E35" s="282"/>
      <c r="F35" s="267"/>
      <c r="G35" s="282"/>
      <c r="H35" s="267"/>
      <c r="I35" s="282"/>
      <c r="J35" s="267"/>
      <c r="K35" s="282"/>
      <c r="L35" s="267"/>
      <c r="M35" s="282"/>
      <c r="N35" s="267"/>
      <c r="O35" s="282"/>
      <c r="P35" s="267"/>
      <c r="Q35" s="282"/>
      <c r="R35" s="267"/>
      <c r="S35" s="282"/>
      <c r="T35" s="267"/>
      <c r="U35" s="282"/>
      <c r="V35" s="267"/>
      <c r="W35" s="282"/>
      <c r="X35" s="267"/>
      <c r="Y35" s="282"/>
      <c r="Z35" s="267"/>
      <c r="AA35" s="282"/>
      <c r="AB35" s="220">
        <f t="shared" si="0"/>
        <v>0</v>
      </c>
      <c r="AC35" s="220">
        <f t="shared" si="0"/>
        <v>0</v>
      </c>
      <c r="AD35" s="220">
        <f t="shared" si="1"/>
        <v>0</v>
      </c>
      <c r="AE35" s="88">
        <f>'Quadro 1'!X32</f>
        <v>0</v>
      </c>
      <c r="AF35" s="88">
        <f>'Quadro 1'!Y32</f>
        <v>0</v>
      </c>
      <c r="AG35" s="88">
        <f>'Quadro 1'!Z32</f>
        <v>0</v>
      </c>
    </row>
    <row r="36" spans="1:33" ht="24.95" customHeight="1" x14ac:dyDescent="0.2">
      <c r="A36" s="299" t="s">
        <v>412</v>
      </c>
      <c r="B36" s="293"/>
      <c r="C36" s="294"/>
      <c r="D36" s="267"/>
      <c r="E36" s="282"/>
      <c r="F36" s="267"/>
      <c r="G36" s="282"/>
      <c r="H36" s="267"/>
      <c r="I36" s="282"/>
      <c r="J36" s="267"/>
      <c r="K36" s="282"/>
      <c r="L36" s="267"/>
      <c r="M36" s="282"/>
      <c r="N36" s="267"/>
      <c r="O36" s="282"/>
      <c r="P36" s="267"/>
      <c r="Q36" s="282"/>
      <c r="R36" s="267"/>
      <c r="S36" s="282"/>
      <c r="T36" s="267"/>
      <c r="U36" s="282"/>
      <c r="V36" s="267"/>
      <c r="W36" s="282"/>
      <c r="X36" s="267"/>
      <c r="Y36" s="282"/>
      <c r="Z36" s="267"/>
      <c r="AA36" s="282"/>
      <c r="AB36" s="220">
        <f t="shared" si="0"/>
        <v>0</v>
      </c>
      <c r="AC36" s="220">
        <f t="shared" si="0"/>
        <v>0</v>
      </c>
      <c r="AD36" s="220">
        <f t="shared" si="1"/>
        <v>0</v>
      </c>
      <c r="AE36" s="88">
        <f>'Quadro 1'!X33</f>
        <v>0</v>
      </c>
      <c r="AF36" s="88">
        <f>'Quadro 1'!Y33</f>
        <v>0</v>
      </c>
      <c r="AG36" s="88">
        <f>'Quadro 1'!Z33</f>
        <v>0</v>
      </c>
    </row>
    <row r="37" spans="1:33" ht="24.95" customHeight="1" x14ac:dyDescent="0.2">
      <c r="A37" s="299" t="s">
        <v>413</v>
      </c>
      <c r="B37" s="293"/>
      <c r="C37" s="294"/>
      <c r="D37" s="267"/>
      <c r="E37" s="282"/>
      <c r="F37" s="267"/>
      <c r="G37" s="282"/>
      <c r="H37" s="267"/>
      <c r="I37" s="282"/>
      <c r="J37" s="267"/>
      <c r="K37" s="282"/>
      <c r="L37" s="267"/>
      <c r="M37" s="282"/>
      <c r="N37" s="267"/>
      <c r="O37" s="282"/>
      <c r="P37" s="267"/>
      <c r="Q37" s="282"/>
      <c r="R37" s="267"/>
      <c r="S37" s="282"/>
      <c r="T37" s="267"/>
      <c r="U37" s="282"/>
      <c r="V37" s="267"/>
      <c r="W37" s="282"/>
      <c r="X37" s="267"/>
      <c r="Y37" s="282"/>
      <c r="Z37" s="267"/>
      <c r="AA37" s="282"/>
      <c r="AB37" s="220">
        <f t="shared" si="0"/>
        <v>0</v>
      </c>
      <c r="AC37" s="220">
        <f t="shared" si="0"/>
        <v>0</v>
      </c>
      <c r="AD37" s="220">
        <f t="shared" si="1"/>
        <v>0</v>
      </c>
      <c r="AE37" s="88">
        <f>'Quadro 1'!X34</f>
        <v>0</v>
      </c>
      <c r="AF37" s="88">
        <f>'Quadro 1'!Y34</f>
        <v>0</v>
      </c>
      <c r="AG37" s="88">
        <f>'Quadro 1'!Z34</f>
        <v>0</v>
      </c>
    </row>
    <row r="38" spans="1:33" ht="24.95" customHeight="1" x14ac:dyDescent="0.2">
      <c r="A38" s="299" t="s">
        <v>414</v>
      </c>
      <c r="B38" s="293"/>
      <c r="C38" s="294"/>
      <c r="D38" s="267"/>
      <c r="E38" s="282"/>
      <c r="F38" s="267"/>
      <c r="G38" s="282"/>
      <c r="H38" s="267"/>
      <c r="I38" s="282"/>
      <c r="J38" s="267"/>
      <c r="K38" s="282"/>
      <c r="L38" s="267"/>
      <c r="M38" s="282"/>
      <c r="N38" s="267"/>
      <c r="O38" s="282"/>
      <c r="P38" s="267"/>
      <c r="Q38" s="282"/>
      <c r="R38" s="267"/>
      <c r="S38" s="282"/>
      <c r="T38" s="267"/>
      <c r="U38" s="282"/>
      <c r="V38" s="267"/>
      <c r="W38" s="282"/>
      <c r="X38" s="267"/>
      <c r="Y38" s="282"/>
      <c r="Z38" s="267"/>
      <c r="AA38" s="282"/>
      <c r="AB38" s="220">
        <f t="shared" si="0"/>
        <v>0</v>
      </c>
      <c r="AC38" s="220">
        <f t="shared" si="0"/>
        <v>0</v>
      </c>
      <c r="AD38" s="220">
        <f t="shared" si="1"/>
        <v>0</v>
      </c>
      <c r="AE38" s="88">
        <f>'Quadro 1'!X35</f>
        <v>0</v>
      </c>
      <c r="AF38" s="88">
        <f>'Quadro 1'!Y35</f>
        <v>0</v>
      </c>
      <c r="AG38" s="88">
        <f>'Quadro 1'!Z35</f>
        <v>0</v>
      </c>
    </row>
    <row r="39" spans="1:33" ht="24.95" customHeight="1" x14ac:dyDescent="0.2">
      <c r="A39" s="299" t="s">
        <v>68</v>
      </c>
      <c r="B39" s="293"/>
      <c r="C39" s="294"/>
      <c r="D39" s="267"/>
      <c r="E39" s="282"/>
      <c r="F39" s="267"/>
      <c r="G39" s="282"/>
      <c r="H39" s="267"/>
      <c r="I39" s="282"/>
      <c r="J39" s="267"/>
      <c r="K39" s="282"/>
      <c r="L39" s="267"/>
      <c r="M39" s="282"/>
      <c r="N39" s="267"/>
      <c r="O39" s="282"/>
      <c r="P39" s="267"/>
      <c r="Q39" s="282"/>
      <c r="R39" s="267"/>
      <c r="S39" s="282"/>
      <c r="T39" s="267"/>
      <c r="U39" s="282"/>
      <c r="V39" s="267"/>
      <c r="W39" s="282"/>
      <c r="X39" s="267"/>
      <c r="Y39" s="282"/>
      <c r="Z39" s="267"/>
      <c r="AA39" s="282"/>
      <c r="AB39" s="220">
        <f t="shared" si="0"/>
        <v>0</v>
      </c>
      <c r="AC39" s="220">
        <f t="shared" si="0"/>
        <v>0</v>
      </c>
      <c r="AD39" s="220">
        <f t="shared" si="1"/>
        <v>0</v>
      </c>
      <c r="AE39" s="88">
        <f>'Quadro 1'!X36</f>
        <v>0</v>
      </c>
      <c r="AF39" s="88">
        <f>'Quadro 1'!Y36</f>
        <v>0</v>
      </c>
      <c r="AG39" s="88">
        <f>'Quadro 1'!Z36</f>
        <v>0</v>
      </c>
    </row>
    <row r="40" spans="1:33" ht="24.95" customHeight="1" x14ac:dyDescent="0.2">
      <c r="A40" s="299" t="s">
        <v>415</v>
      </c>
      <c r="B40" s="293"/>
      <c r="C40" s="294"/>
      <c r="D40" s="267"/>
      <c r="E40" s="282"/>
      <c r="F40" s="267"/>
      <c r="G40" s="282"/>
      <c r="H40" s="267"/>
      <c r="I40" s="282"/>
      <c r="J40" s="267"/>
      <c r="K40" s="282"/>
      <c r="L40" s="267"/>
      <c r="M40" s="282"/>
      <c r="N40" s="267"/>
      <c r="O40" s="282"/>
      <c r="P40" s="267"/>
      <c r="Q40" s="282"/>
      <c r="R40" s="267"/>
      <c r="S40" s="282"/>
      <c r="T40" s="267"/>
      <c r="U40" s="282"/>
      <c r="V40" s="267"/>
      <c r="W40" s="282"/>
      <c r="X40" s="267"/>
      <c r="Y40" s="282"/>
      <c r="Z40" s="267"/>
      <c r="AA40" s="282"/>
      <c r="AB40" s="220">
        <f t="shared" si="0"/>
        <v>0</v>
      </c>
      <c r="AC40" s="220">
        <f t="shared" si="0"/>
        <v>0</v>
      </c>
      <c r="AD40" s="220">
        <f t="shared" si="1"/>
        <v>0</v>
      </c>
      <c r="AE40" s="88">
        <f>'Quadro 1'!X37</f>
        <v>0</v>
      </c>
      <c r="AF40" s="88">
        <f>'Quadro 1'!Y37</f>
        <v>0</v>
      </c>
      <c r="AG40" s="88">
        <f>'Quadro 1'!Z37</f>
        <v>0</v>
      </c>
    </row>
    <row r="41" spans="1:33" ht="24.95" customHeight="1" x14ac:dyDescent="0.2">
      <c r="A41" s="299" t="s">
        <v>416</v>
      </c>
      <c r="B41" s="293"/>
      <c r="C41" s="294"/>
      <c r="D41" s="267"/>
      <c r="E41" s="282"/>
      <c r="F41" s="267"/>
      <c r="G41" s="282"/>
      <c r="H41" s="267"/>
      <c r="I41" s="282"/>
      <c r="J41" s="267"/>
      <c r="K41" s="282"/>
      <c r="L41" s="267"/>
      <c r="M41" s="282"/>
      <c r="N41" s="267"/>
      <c r="O41" s="282"/>
      <c r="P41" s="267"/>
      <c r="Q41" s="282"/>
      <c r="R41" s="267"/>
      <c r="S41" s="282"/>
      <c r="T41" s="267"/>
      <c r="U41" s="282"/>
      <c r="V41" s="267"/>
      <c r="W41" s="282"/>
      <c r="X41" s="267"/>
      <c r="Y41" s="282"/>
      <c r="Z41" s="267"/>
      <c r="AA41" s="282"/>
      <c r="AB41" s="220">
        <f t="shared" si="0"/>
        <v>0</v>
      </c>
      <c r="AC41" s="220">
        <f t="shared" si="0"/>
        <v>0</v>
      </c>
      <c r="AD41" s="220">
        <f t="shared" si="1"/>
        <v>0</v>
      </c>
      <c r="AE41" s="88">
        <f>'Quadro 1'!X38</f>
        <v>0</v>
      </c>
      <c r="AF41" s="88">
        <f>'Quadro 1'!Y38</f>
        <v>0</v>
      </c>
      <c r="AG41" s="88">
        <f>'Quadro 1'!Z38</f>
        <v>0</v>
      </c>
    </row>
    <row r="42" spans="1:33" ht="24.95" customHeight="1" x14ac:dyDescent="0.2">
      <c r="A42" s="299" t="s">
        <v>417</v>
      </c>
      <c r="B42" s="293"/>
      <c r="C42" s="294"/>
      <c r="D42" s="267"/>
      <c r="E42" s="282"/>
      <c r="F42" s="267"/>
      <c r="G42" s="282"/>
      <c r="H42" s="267"/>
      <c r="I42" s="282"/>
      <c r="J42" s="267"/>
      <c r="K42" s="282"/>
      <c r="L42" s="267"/>
      <c r="M42" s="282"/>
      <c r="N42" s="267"/>
      <c r="O42" s="282"/>
      <c r="P42" s="267"/>
      <c r="Q42" s="282"/>
      <c r="R42" s="267"/>
      <c r="S42" s="282"/>
      <c r="T42" s="267"/>
      <c r="U42" s="282"/>
      <c r="V42" s="267"/>
      <c r="W42" s="282"/>
      <c r="X42" s="267"/>
      <c r="Y42" s="282"/>
      <c r="Z42" s="267"/>
      <c r="AA42" s="282"/>
      <c r="AB42" s="220">
        <f t="shared" si="0"/>
        <v>0</v>
      </c>
      <c r="AC42" s="220">
        <f t="shared" si="0"/>
        <v>0</v>
      </c>
      <c r="AD42" s="220">
        <f t="shared" si="1"/>
        <v>0</v>
      </c>
      <c r="AE42" s="88">
        <f>'Quadro 1'!X39</f>
        <v>0</v>
      </c>
      <c r="AF42" s="88">
        <f>'Quadro 1'!Y39</f>
        <v>0</v>
      </c>
      <c r="AG42" s="88">
        <f>'Quadro 1'!Z39</f>
        <v>0</v>
      </c>
    </row>
    <row r="43" spans="1:33" ht="24.95" customHeight="1" x14ac:dyDescent="0.2">
      <c r="A43" s="299" t="s">
        <v>69</v>
      </c>
      <c r="B43" s="293"/>
      <c r="C43" s="294"/>
      <c r="D43" s="267"/>
      <c r="E43" s="282"/>
      <c r="F43" s="267"/>
      <c r="G43" s="282"/>
      <c r="H43" s="267"/>
      <c r="I43" s="282"/>
      <c r="J43" s="267"/>
      <c r="K43" s="282"/>
      <c r="L43" s="267"/>
      <c r="M43" s="282"/>
      <c r="N43" s="267"/>
      <c r="O43" s="282"/>
      <c r="P43" s="267"/>
      <c r="Q43" s="282"/>
      <c r="R43" s="267"/>
      <c r="S43" s="282"/>
      <c r="T43" s="267"/>
      <c r="U43" s="282"/>
      <c r="V43" s="267"/>
      <c r="W43" s="282"/>
      <c r="X43" s="267"/>
      <c r="Y43" s="282"/>
      <c r="Z43" s="267"/>
      <c r="AA43" s="282"/>
      <c r="AB43" s="220">
        <f t="shared" si="0"/>
        <v>0</v>
      </c>
      <c r="AC43" s="220">
        <f t="shared" si="0"/>
        <v>0</v>
      </c>
      <c r="AD43" s="220">
        <f t="shared" si="1"/>
        <v>0</v>
      </c>
      <c r="AE43" s="88">
        <f>'Quadro 1'!X40</f>
        <v>0</v>
      </c>
      <c r="AF43" s="88">
        <f>'Quadro 1'!Y40</f>
        <v>0</v>
      </c>
      <c r="AG43" s="88">
        <f>'Quadro 1'!Z40</f>
        <v>0</v>
      </c>
    </row>
    <row r="44" spans="1:33" ht="24.95" customHeight="1" x14ac:dyDescent="0.2">
      <c r="A44" s="299" t="s">
        <v>70</v>
      </c>
      <c r="B44" s="293"/>
      <c r="C44" s="294"/>
      <c r="D44" s="267"/>
      <c r="E44" s="282"/>
      <c r="F44" s="267"/>
      <c r="G44" s="282"/>
      <c r="H44" s="267"/>
      <c r="I44" s="282"/>
      <c r="J44" s="267"/>
      <c r="K44" s="282"/>
      <c r="L44" s="267"/>
      <c r="M44" s="282"/>
      <c r="N44" s="267"/>
      <c r="O44" s="282"/>
      <c r="P44" s="267"/>
      <c r="Q44" s="282"/>
      <c r="R44" s="267"/>
      <c r="S44" s="282"/>
      <c r="T44" s="267"/>
      <c r="U44" s="282"/>
      <c r="V44" s="267"/>
      <c r="W44" s="282"/>
      <c r="X44" s="267"/>
      <c r="Y44" s="282"/>
      <c r="Z44" s="267"/>
      <c r="AA44" s="282"/>
      <c r="AB44" s="220">
        <f t="shared" si="0"/>
        <v>0</v>
      </c>
      <c r="AC44" s="220">
        <f t="shared" si="0"/>
        <v>0</v>
      </c>
      <c r="AD44" s="220">
        <f t="shared" si="1"/>
        <v>0</v>
      </c>
      <c r="AE44" s="88">
        <f>'Quadro 1'!X41</f>
        <v>0</v>
      </c>
      <c r="AF44" s="88">
        <f>'Quadro 1'!Y41</f>
        <v>0</v>
      </c>
      <c r="AG44" s="88">
        <f>'Quadro 1'!Z41</f>
        <v>0</v>
      </c>
    </row>
    <row r="45" spans="1:33" ht="24.95" customHeight="1" x14ac:dyDescent="0.2">
      <c r="A45" s="299" t="s">
        <v>71</v>
      </c>
      <c r="B45" s="293"/>
      <c r="C45" s="294"/>
      <c r="D45" s="267"/>
      <c r="E45" s="282"/>
      <c r="F45" s="267"/>
      <c r="G45" s="282"/>
      <c r="H45" s="267"/>
      <c r="I45" s="282"/>
      <c r="J45" s="267"/>
      <c r="K45" s="282"/>
      <c r="L45" s="267"/>
      <c r="M45" s="282"/>
      <c r="N45" s="267"/>
      <c r="O45" s="282"/>
      <c r="P45" s="267"/>
      <c r="Q45" s="282"/>
      <c r="R45" s="267"/>
      <c r="S45" s="282"/>
      <c r="T45" s="267"/>
      <c r="U45" s="282"/>
      <c r="V45" s="267"/>
      <c r="W45" s="282"/>
      <c r="X45" s="267"/>
      <c r="Y45" s="282"/>
      <c r="Z45" s="267"/>
      <c r="AA45" s="282"/>
      <c r="AB45" s="220">
        <f t="shared" si="0"/>
        <v>0</v>
      </c>
      <c r="AC45" s="220">
        <f t="shared" si="0"/>
        <v>0</v>
      </c>
      <c r="AD45" s="220">
        <f t="shared" si="1"/>
        <v>0</v>
      </c>
      <c r="AE45" s="88">
        <f>'Quadro 1'!X42</f>
        <v>0</v>
      </c>
      <c r="AF45" s="88">
        <f>'Quadro 1'!Y42</f>
        <v>0</v>
      </c>
      <c r="AG45" s="88">
        <f>'Quadro 1'!Z42</f>
        <v>0</v>
      </c>
    </row>
    <row r="46" spans="1:33" ht="24.95" customHeight="1" x14ac:dyDescent="0.2">
      <c r="A46" s="299" t="s">
        <v>72</v>
      </c>
      <c r="B46" s="293"/>
      <c r="C46" s="294"/>
      <c r="D46" s="267"/>
      <c r="E46" s="282"/>
      <c r="F46" s="267"/>
      <c r="G46" s="282"/>
      <c r="H46" s="267"/>
      <c r="I46" s="282"/>
      <c r="J46" s="267"/>
      <c r="K46" s="282"/>
      <c r="L46" s="267"/>
      <c r="M46" s="282"/>
      <c r="N46" s="267"/>
      <c r="O46" s="282"/>
      <c r="P46" s="267"/>
      <c r="Q46" s="282"/>
      <c r="R46" s="267"/>
      <c r="S46" s="282"/>
      <c r="T46" s="267"/>
      <c r="U46" s="282"/>
      <c r="V46" s="267"/>
      <c r="W46" s="282"/>
      <c r="X46" s="267"/>
      <c r="Y46" s="282"/>
      <c r="Z46" s="267"/>
      <c r="AA46" s="282"/>
      <c r="AB46" s="220">
        <f t="shared" si="0"/>
        <v>0</v>
      </c>
      <c r="AC46" s="220">
        <f t="shared" si="0"/>
        <v>0</v>
      </c>
      <c r="AD46" s="220">
        <f t="shared" si="1"/>
        <v>0</v>
      </c>
      <c r="AE46" s="88">
        <f>'Quadro 1'!X43</f>
        <v>0</v>
      </c>
      <c r="AF46" s="88">
        <f>'Quadro 1'!Y43</f>
        <v>0</v>
      </c>
      <c r="AG46" s="88">
        <f>'Quadro 1'!Z43</f>
        <v>0</v>
      </c>
    </row>
    <row r="47" spans="1:33" ht="24.95" customHeight="1" x14ac:dyDescent="0.2">
      <c r="A47" s="299" t="s">
        <v>73</v>
      </c>
      <c r="B47" s="293"/>
      <c r="C47" s="294"/>
      <c r="D47" s="267"/>
      <c r="E47" s="282"/>
      <c r="F47" s="267"/>
      <c r="G47" s="282"/>
      <c r="H47" s="267"/>
      <c r="I47" s="282"/>
      <c r="J47" s="267"/>
      <c r="K47" s="282"/>
      <c r="L47" s="267"/>
      <c r="M47" s="282"/>
      <c r="N47" s="267"/>
      <c r="O47" s="282"/>
      <c r="P47" s="267"/>
      <c r="Q47" s="282"/>
      <c r="R47" s="267"/>
      <c r="S47" s="282"/>
      <c r="T47" s="267"/>
      <c r="U47" s="282"/>
      <c r="V47" s="267"/>
      <c r="W47" s="282"/>
      <c r="X47" s="267"/>
      <c r="Y47" s="282"/>
      <c r="Z47" s="267"/>
      <c r="AA47" s="282"/>
      <c r="AB47" s="220">
        <f t="shared" si="0"/>
        <v>0</v>
      </c>
      <c r="AC47" s="220">
        <f t="shared" si="0"/>
        <v>0</v>
      </c>
      <c r="AD47" s="220">
        <f t="shared" si="1"/>
        <v>0</v>
      </c>
      <c r="AE47" s="88">
        <f>'Quadro 1'!X44</f>
        <v>0</v>
      </c>
      <c r="AF47" s="88">
        <f>'Quadro 1'!Y44</f>
        <v>0</v>
      </c>
      <c r="AG47" s="88">
        <f>'Quadro 1'!Z44</f>
        <v>0</v>
      </c>
    </row>
    <row r="48" spans="1:33" ht="24.95" customHeight="1" x14ac:dyDescent="0.2">
      <c r="A48" s="299" t="s">
        <v>418</v>
      </c>
      <c r="B48" s="293"/>
      <c r="C48" s="294"/>
      <c r="D48" s="267"/>
      <c r="E48" s="282"/>
      <c r="F48" s="267"/>
      <c r="G48" s="282"/>
      <c r="H48" s="267"/>
      <c r="I48" s="282"/>
      <c r="J48" s="267"/>
      <c r="K48" s="282"/>
      <c r="L48" s="267"/>
      <c r="M48" s="282"/>
      <c r="N48" s="267"/>
      <c r="O48" s="282"/>
      <c r="P48" s="267"/>
      <c r="Q48" s="282"/>
      <c r="R48" s="267"/>
      <c r="S48" s="282"/>
      <c r="T48" s="267"/>
      <c r="U48" s="282"/>
      <c r="V48" s="267"/>
      <c r="W48" s="282"/>
      <c r="X48" s="267"/>
      <c r="Y48" s="282"/>
      <c r="Z48" s="267"/>
      <c r="AA48" s="282"/>
      <c r="AB48" s="220">
        <f t="shared" si="0"/>
        <v>0</v>
      </c>
      <c r="AC48" s="220">
        <f t="shared" si="0"/>
        <v>0</v>
      </c>
      <c r="AD48" s="220">
        <f t="shared" si="1"/>
        <v>0</v>
      </c>
      <c r="AE48" s="88">
        <f>'Quadro 1'!X45</f>
        <v>0</v>
      </c>
      <c r="AF48" s="88">
        <f>'Quadro 1'!Y45</f>
        <v>0</v>
      </c>
      <c r="AG48" s="88">
        <f>'Quadro 1'!Z45</f>
        <v>0</v>
      </c>
    </row>
    <row r="49" spans="1:34" ht="24.95" customHeight="1" x14ac:dyDescent="0.2">
      <c r="A49" s="299" t="s">
        <v>74</v>
      </c>
      <c r="B49" s="293"/>
      <c r="C49" s="294"/>
      <c r="D49" s="267"/>
      <c r="E49" s="282"/>
      <c r="F49" s="267"/>
      <c r="G49" s="282"/>
      <c r="H49" s="267"/>
      <c r="I49" s="282"/>
      <c r="J49" s="267"/>
      <c r="K49" s="282"/>
      <c r="L49" s="267"/>
      <c r="M49" s="282"/>
      <c r="N49" s="267"/>
      <c r="O49" s="282"/>
      <c r="P49" s="267"/>
      <c r="Q49" s="282"/>
      <c r="R49" s="267"/>
      <c r="S49" s="282"/>
      <c r="T49" s="267"/>
      <c r="U49" s="282"/>
      <c r="V49" s="267"/>
      <c r="W49" s="282"/>
      <c r="X49" s="267"/>
      <c r="Y49" s="282"/>
      <c r="Z49" s="267"/>
      <c r="AA49" s="282"/>
      <c r="AB49" s="220">
        <f t="shared" si="0"/>
        <v>0</v>
      </c>
      <c r="AC49" s="220">
        <f t="shared" si="0"/>
        <v>0</v>
      </c>
      <c r="AD49" s="220">
        <f t="shared" si="1"/>
        <v>0</v>
      </c>
      <c r="AE49" s="88">
        <f>'Quadro 1'!X46</f>
        <v>0</v>
      </c>
      <c r="AF49" s="88">
        <f>'Quadro 1'!Y46</f>
        <v>0</v>
      </c>
      <c r="AG49" s="88">
        <f>'Quadro 1'!Z46</f>
        <v>0</v>
      </c>
    </row>
    <row r="50" spans="1:34" s="86" customFormat="1" ht="24.95" customHeight="1" x14ac:dyDescent="0.2">
      <c r="A50" s="299" t="s">
        <v>75</v>
      </c>
      <c r="B50" s="293"/>
      <c r="C50" s="294"/>
      <c r="D50" s="284"/>
      <c r="E50" s="283"/>
      <c r="F50" s="284"/>
      <c r="G50" s="283"/>
      <c r="H50" s="284"/>
      <c r="I50" s="283"/>
      <c r="J50" s="284"/>
      <c r="K50" s="283"/>
      <c r="L50" s="284"/>
      <c r="M50" s="283"/>
      <c r="N50" s="284"/>
      <c r="O50" s="283"/>
      <c r="P50" s="284"/>
      <c r="Q50" s="283"/>
      <c r="R50" s="284"/>
      <c r="S50" s="283"/>
      <c r="T50" s="284"/>
      <c r="U50" s="283"/>
      <c r="V50" s="284"/>
      <c r="W50" s="283"/>
      <c r="X50" s="284"/>
      <c r="Y50" s="283"/>
      <c r="Z50" s="284"/>
      <c r="AA50" s="283"/>
      <c r="AB50" s="221">
        <f t="shared" si="0"/>
        <v>0</v>
      </c>
      <c r="AC50" s="221">
        <f t="shared" si="0"/>
        <v>0</v>
      </c>
      <c r="AD50" s="221">
        <f t="shared" si="1"/>
        <v>0</v>
      </c>
      <c r="AE50" s="88">
        <f>'Quadro 1'!X47</f>
        <v>0</v>
      </c>
      <c r="AF50" s="88">
        <f>'Quadro 1'!Y47</f>
        <v>0</v>
      </c>
      <c r="AG50" s="88">
        <f>'Quadro 1'!Z47</f>
        <v>0</v>
      </c>
    </row>
    <row r="51" spans="1:34" s="86" customFormat="1" ht="12" customHeight="1" x14ac:dyDescent="0.2">
      <c r="A51" s="64" t="s">
        <v>76</v>
      </c>
      <c r="B51" s="222">
        <f t="shared" ref="B51:AC51" si="2">SUM(B7:B50)</f>
        <v>48</v>
      </c>
      <c r="C51" s="222">
        <f t="shared" si="2"/>
        <v>140</v>
      </c>
      <c r="D51" s="222">
        <f t="shared" si="2"/>
        <v>0</v>
      </c>
      <c r="E51" s="222">
        <f t="shared" si="2"/>
        <v>0</v>
      </c>
      <c r="F51" s="222">
        <f t="shared" si="2"/>
        <v>0</v>
      </c>
      <c r="G51" s="222">
        <f t="shared" si="2"/>
        <v>0</v>
      </c>
      <c r="H51" s="222">
        <f t="shared" si="2"/>
        <v>1</v>
      </c>
      <c r="I51" s="222">
        <f t="shared" si="2"/>
        <v>6</v>
      </c>
      <c r="J51" s="222">
        <f t="shared" si="2"/>
        <v>2</v>
      </c>
      <c r="K51" s="222">
        <f t="shared" si="2"/>
        <v>2</v>
      </c>
      <c r="L51" s="222">
        <f t="shared" ref="L51:O51" si="3">SUM(L7:L50)</f>
        <v>14</v>
      </c>
      <c r="M51" s="222">
        <f t="shared" si="3"/>
        <v>30</v>
      </c>
      <c r="N51" s="222">
        <f t="shared" si="3"/>
        <v>18</v>
      </c>
      <c r="O51" s="222">
        <f t="shared" si="3"/>
        <v>46</v>
      </c>
      <c r="P51" s="222">
        <f t="shared" ref="P51:S51" si="4">SUM(P7:P50)</f>
        <v>0</v>
      </c>
      <c r="Q51" s="222">
        <f t="shared" si="4"/>
        <v>1</v>
      </c>
      <c r="R51" s="222">
        <f t="shared" si="4"/>
        <v>0</v>
      </c>
      <c r="S51" s="222">
        <f t="shared" si="4"/>
        <v>0</v>
      </c>
      <c r="T51" s="222">
        <f t="shared" si="2"/>
        <v>0</v>
      </c>
      <c r="U51" s="222">
        <f t="shared" si="2"/>
        <v>0</v>
      </c>
      <c r="V51" s="222">
        <f t="shared" si="2"/>
        <v>0</v>
      </c>
      <c r="W51" s="222">
        <f t="shared" si="2"/>
        <v>0</v>
      </c>
      <c r="X51" s="222">
        <f t="shared" si="2"/>
        <v>0</v>
      </c>
      <c r="Y51" s="222">
        <f t="shared" si="2"/>
        <v>0</v>
      </c>
      <c r="Z51" s="222">
        <f t="shared" si="2"/>
        <v>0</v>
      </c>
      <c r="AA51" s="222">
        <f t="shared" si="2"/>
        <v>0</v>
      </c>
      <c r="AB51" s="222">
        <f t="shared" si="2"/>
        <v>83</v>
      </c>
      <c r="AC51" s="222">
        <f t="shared" si="2"/>
        <v>225</v>
      </c>
      <c r="AD51" s="222">
        <f>AB51+AC51</f>
        <v>308</v>
      </c>
    </row>
    <row r="52" spans="1:34" ht="9.9499999999999993" customHeight="1" x14ac:dyDescent="0.2">
      <c r="A52" s="91"/>
      <c r="B52" s="91"/>
      <c r="C52" s="91"/>
      <c r="D52" s="91"/>
      <c r="E52" s="91"/>
      <c r="F52" s="91"/>
      <c r="G52" s="91"/>
      <c r="H52" s="375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>
        <f>'Quadro 1'!X48</f>
        <v>83</v>
      </c>
      <c r="AC52" s="92">
        <f>'Quadro 1'!Y48</f>
        <v>225</v>
      </c>
      <c r="AD52" s="92">
        <f>'Quadro 1'!Z48</f>
        <v>308</v>
      </c>
    </row>
    <row r="53" spans="1:34" s="86" customFormat="1" ht="13.35" customHeight="1" x14ac:dyDescent="0.2">
      <c r="A53" s="317" t="s">
        <v>80</v>
      </c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9"/>
      <c r="AC53" s="319"/>
      <c r="AD53" s="319"/>
    </row>
    <row r="54" spans="1:34" s="86" customFormat="1" ht="13.35" customHeight="1" x14ac:dyDescent="0.3">
      <c r="A54" s="71" t="s">
        <v>419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</row>
    <row r="55" spans="1:34" s="86" customFormat="1" ht="13.35" customHeight="1" x14ac:dyDescent="0.2">
      <c r="A55" s="319" t="s">
        <v>202</v>
      </c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9"/>
      <c r="AC55" s="319"/>
      <c r="AD55" s="319"/>
    </row>
    <row r="56" spans="1:34" s="86" customFormat="1" ht="19.5" customHeight="1" x14ac:dyDescent="0.2">
      <c r="A56" s="475" t="s">
        <v>203</v>
      </c>
      <c r="B56" s="475"/>
      <c r="C56" s="475"/>
      <c r="D56" s="475"/>
      <c r="E56" s="475"/>
      <c r="F56" s="475"/>
      <c r="G56" s="475"/>
      <c r="H56" s="475"/>
      <c r="I56" s="475"/>
      <c r="J56" s="475"/>
      <c r="K56" s="475"/>
      <c r="L56" s="475"/>
      <c r="M56" s="475"/>
      <c r="N56" s="475"/>
      <c r="O56" s="475"/>
      <c r="P56" s="475"/>
      <c r="Q56" s="475"/>
      <c r="R56" s="475"/>
      <c r="S56" s="475"/>
      <c r="T56" s="475"/>
      <c r="U56" s="475"/>
      <c r="V56" s="475"/>
      <c r="W56" s="475"/>
      <c r="X56" s="475"/>
      <c r="Y56" s="475"/>
      <c r="Z56" s="475"/>
      <c r="AA56" s="475"/>
      <c r="AB56" s="475"/>
      <c r="AC56" s="475"/>
      <c r="AD56" s="319"/>
    </row>
    <row r="57" spans="1:34" s="86" customFormat="1" ht="16.5" customHeight="1" x14ac:dyDescent="0.2">
      <c r="A57" s="475" t="s">
        <v>504</v>
      </c>
      <c r="B57" s="475"/>
      <c r="C57" s="475"/>
      <c r="D57" s="475"/>
      <c r="E57" s="475"/>
      <c r="F57" s="475"/>
      <c r="G57" s="475"/>
      <c r="H57" s="475"/>
      <c r="I57" s="475"/>
      <c r="J57" s="475"/>
      <c r="K57" s="475"/>
      <c r="L57" s="475"/>
      <c r="M57" s="475"/>
      <c r="N57" s="475"/>
      <c r="O57" s="475"/>
      <c r="P57" s="475"/>
      <c r="Q57" s="475"/>
      <c r="R57" s="475"/>
      <c r="S57" s="475"/>
      <c r="T57" s="475"/>
      <c r="U57" s="475"/>
      <c r="V57" s="475"/>
      <c r="W57" s="475"/>
      <c r="X57" s="475"/>
      <c r="Y57" s="475"/>
      <c r="Z57" s="475"/>
      <c r="AA57" s="475"/>
      <c r="AB57" s="475"/>
      <c r="AC57" s="475"/>
      <c r="AD57" s="475"/>
    </row>
    <row r="58" spans="1:34" s="86" customFormat="1" ht="13.35" customHeight="1" x14ac:dyDescent="0.2">
      <c r="A58" s="476" t="s">
        <v>424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N58" s="476"/>
      <c r="O58" s="476"/>
      <c r="P58" s="476"/>
      <c r="Q58" s="476"/>
      <c r="R58" s="476"/>
      <c r="S58" s="476"/>
      <c r="T58" s="476"/>
      <c r="U58" s="476"/>
      <c r="V58" s="476"/>
      <c r="W58" s="476"/>
      <c r="X58" s="476"/>
      <c r="Y58" s="476"/>
      <c r="Z58" s="476"/>
      <c r="AA58" s="476"/>
      <c r="AB58" s="476"/>
      <c r="AC58" s="476"/>
      <c r="AD58" s="476"/>
    </row>
    <row r="59" spans="1:34" s="86" customFormat="1" ht="13.35" customHeight="1" x14ac:dyDescent="0.3">
      <c r="A59" s="51" t="s">
        <v>534</v>
      </c>
      <c r="B59" s="51"/>
      <c r="C59" s="51"/>
      <c r="D59" s="51"/>
      <c r="E59" s="51"/>
      <c r="F59" s="51"/>
      <c r="G59" s="51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</row>
    <row r="60" spans="1:34" s="86" customFormat="1" ht="13.35" customHeight="1" x14ac:dyDescent="0.3">
      <c r="A60" s="51" t="s">
        <v>81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</row>
    <row r="61" spans="1:34" s="86" customFormat="1" ht="26.45" customHeight="1" x14ac:dyDescent="0.3">
      <c r="A61" s="445" t="s">
        <v>420</v>
      </c>
      <c r="B61" s="445"/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50"/>
      <c r="Y61" s="50"/>
      <c r="Z61" s="50"/>
      <c r="AA61" s="50"/>
      <c r="AB61" s="50"/>
      <c r="AC61" s="50"/>
      <c r="AD61" s="50"/>
    </row>
    <row r="62" spans="1:34" customFormat="1" ht="14.25" customHeight="1" x14ac:dyDescent="0.3">
      <c r="A62" s="134" t="s">
        <v>506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</row>
    <row r="63" spans="1:34" x14ac:dyDescent="0.3">
      <c r="A63" s="52"/>
      <c r="AD63" s="93"/>
    </row>
  </sheetData>
  <sheetProtection algorithmName="SHA-512" hashValue="7unP0r3+7ZhN/8JeeRSFwfA1gXWvATvm+/uvHMZvC31Evp8jU2yXKIZsTPGlk9UOtMjTg7PSCwcWqmRU9SN+vA==" saltValue="++6JNpbQ9vlgVthgSGsAuw==" spinCount="100000" sheet="1" selectLockedCells="1"/>
  <mergeCells count="33">
    <mergeCell ref="L3:M3"/>
    <mergeCell ref="N3:O3"/>
    <mergeCell ref="P3:Q3"/>
    <mergeCell ref="R3:S3"/>
    <mergeCell ref="A1:AA1"/>
    <mergeCell ref="AB1:AD1"/>
    <mergeCell ref="A2:A6"/>
    <mergeCell ref="B2:I3"/>
    <mergeCell ref="J2:AA2"/>
    <mergeCell ref="AB2:AC2"/>
    <mergeCell ref="AD2:AD6"/>
    <mergeCell ref="V3:W3"/>
    <mergeCell ref="J4:AA4"/>
    <mergeCell ref="J3:K3"/>
    <mergeCell ref="T3:U3"/>
    <mergeCell ref="X3:Y3"/>
    <mergeCell ref="Z3:AA3"/>
    <mergeCell ref="AB3:AB6"/>
    <mergeCell ref="AC3:AC6"/>
    <mergeCell ref="H4:I4"/>
    <mergeCell ref="X5:Y5"/>
    <mergeCell ref="Z5:AA5"/>
    <mergeCell ref="D5:E5"/>
    <mergeCell ref="A57:AD57"/>
    <mergeCell ref="A61:W61"/>
    <mergeCell ref="B5:C5"/>
    <mergeCell ref="F5:G5"/>
    <mergeCell ref="H5:I5"/>
    <mergeCell ref="J5:K5"/>
    <mergeCell ref="T5:U5"/>
    <mergeCell ref="V5:W5"/>
    <mergeCell ref="A56:AC56"/>
    <mergeCell ref="A58:AD58"/>
  </mergeCells>
  <phoneticPr fontId="43" type="noConversion"/>
  <conditionalFormatting sqref="AB51">
    <cfRule type="cellIs" dxfId="140" priority="148" stopIfTrue="1" operator="notEqual">
      <formula>$AB$52</formula>
    </cfRule>
  </conditionalFormatting>
  <conditionalFormatting sqref="AC51">
    <cfRule type="cellIs" dxfId="139" priority="147" stopIfTrue="1" operator="notEqual">
      <formula>$AC$52</formula>
    </cfRule>
  </conditionalFormatting>
  <conditionalFormatting sqref="AD51">
    <cfRule type="cellIs" dxfId="138" priority="146" stopIfTrue="1" operator="notEqual">
      <formula>$AD$52</formula>
    </cfRule>
  </conditionalFormatting>
  <conditionalFormatting sqref="AD7">
    <cfRule type="cellIs" dxfId="137" priority="145" stopIfTrue="1" operator="notEqual">
      <formula>$AG$7</formula>
    </cfRule>
  </conditionalFormatting>
  <conditionalFormatting sqref="AD8">
    <cfRule type="cellIs" dxfId="136" priority="144" stopIfTrue="1" operator="notEqual">
      <formula>$AG$8</formula>
    </cfRule>
  </conditionalFormatting>
  <conditionalFormatting sqref="AD9">
    <cfRule type="cellIs" dxfId="135" priority="143" stopIfTrue="1" operator="notEqual">
      <formula>$AG$9</formula>
    </cfRule>
  </conditionalFormatting>
  <conditionalFormatting sqref="AD10">
    <cfRule type="cellIs" dxfId="134" priority="142" stopIfTrue="1" operator="notEqual">
      <formula>$AG$10</formula>
    </cfRule>
  </conditionalFormatting>
  <conditionalFormatting sqref="AD11">
    <cfRule type="cellIs" dxfId="133" priority="141" stopIfTrue="1" operator="notEqual">
      <formula>$AG$11</formula>
    </cfRule>
  </conditionalFormatting>
  <conditionalFormatting sqref="AD12">
    <cfRule type="cellIs" dxfId="132" priority="140" stopIfTrue="1" operator="notEqual">
      <formula>$AG$12</formula>
    </cfRule>
  </conditionalFormatting>
  <conditionalFormatting sqref="AD13">
    <cfRule type="cellIs" dxfId="131" priority="139" stopIfTrue="1" operator="notEqual">
      <formula>$AG$13</formula>
    </cfRule>
  </conditionalFormatting>
  <conditionalFormatting sqref="AD14">
    <cfRule type="cellIs" dxfId="130" priority="138" stopIfTrue="1" operator="notEqual">
      <formula>$AG$14</formula>
    </cfRule>
  </conditionalFormatting>
  <conditionalFormatting sqref="AD15">
    <cfRule type="cellIs" dxfId="129" priority="137" stopIfTrue="1" operator="notEqual">
      <formula>$AG$15</formula>
    </cfRule>
  </conditionalFormatting>
  <conditionalFormatting sqref="AD16">
    <cfRule type="cellIs" dxfId="128" priority="136" stopIfTrue="1" operator="notEqual">
      <formula>$AG$16</formula>
    </cfRule>
  </conditionalFormatting>
  <conditionalFormatting sqref="AD17">
    <cfRule type="cellIs" dxfId="127" priority="135" stopIfTrue="1" operator="notEqual">
      <formula>$AG$17</formula>
    </cfRule>
  </conditionalFormatting>
  <conditionalFormatting sqref="AD18">
    <cfRule type="cellIs" dxfId="126" priority="134" stopIfTrue="1" operator="notEqual">
      <formula>$AG$18</formula>
    </cfRule>
  </conditionalFormatting>
  <conditionalFormatting sqref="AD19">
    <cfRule type="cellIs" dxfId="125" priority="133" stopIfTrue="1" operator="notEqual">
      <formula>$AG$19</formula>
    </cfRule>
  </conditionalFormatting>
  <conditionalFormatting sqref="AD20">
    <cfRule type="cellIs" dxfId="124" priority="132" stopIfTrue="1" operator="notEqual">
      <formula>$AG$20</formula>
    </cfRule>
  </conditionalFormatting>
  <conditionalFormatting sqref="AD21">
    <cfRule type="cellIs" dxfId="123" priority="130" stopIfTrue="1" operator="notEqual">
      <formula>$AG$21</formula>
    </cfRule>
  </conditionalFormatting>
  <conditionalFormatting sqref="AD22">
    <cfRule type="cellIs" dxfId="122" priority="129" stopIfTrue="1" operator="notEqual">
      <formula>$AG$22</formula>
    </cfRule>
  </conditionalFormatting>
  <conditionalFormatting sqref="AD23">
    <cfRule type="cellIs" dxfId="121" priority="128" stopIfTrue="1" operator="notEqual">
      <formula>$AG$23</formula>
    </cfRule>
  </conditionalFormatting>
  <conditionalFormatting sqref="AD24">
    <cfRule type="cellIs" dxfId="120" priority="127" stopIfTrue="1" operator="notEqual">
      <formula>$AG$24</formula>
    </cfRule>
  </conditionalFormatting>
  <conditionalFormatting sqref="AD25">
    <cfRule type="cellIs" dxfId="119" priority="126" stopIfTrue="1" operator="notEqual">
      <formula>$AG$25</formula>
    </cfRule>
  </conditionalFormatting>
  <conditionalFormatting sqref="AD26">
    <cfRule type="cellIs" dxfId="118" priority="125" stopIfTrue="1" operator="notEqual">
      <formula>$AG$26</formula>
    </cfRule>
  </conditionalFormatting>
  <conditionalFormatting sqref="AD27">
    <cfRule type="cellIs" dxfId="117" priority="124" stopIfTrue="1" operator="notEqual">
      <formula>$AG$27</formula>
    </cfRule>
  </conditionalFormatting>
  <conditionalFormatting sqref="AD28">
    <cfRule type="cellIs" dxfId="116" priority="123" stopIfTrue="1" operator="notEqual">
      <formula>$AG$28</formula>
    </cfRule>
  </conditionalFormatting>
  <conditionalFormatting sqref="AD29">
    <cfRule type="cellIs" dxfId="115" priority="122" stopIfTrue="1" operator="notEqual">
      <formula>$AG$29</formula>
    </cfRule>
  </conditionalFormatting>
  <conditionalFormatting sqref="AD30">
    <cfRule type="cellIs" dxfId="114" priority="121" stopIfTrue="1" operator="notEqual">
      <formula>$AG$30</formula>
    </cfRule>
  </conditionalFormatting>
  <conditionalFormatting sqref="AD31">
    <cfRule type="cellIs" dxfId="113" priority="120" stopIfTrue="1" operator="notEqual">
      <formula>$AG$31</formula>
    </cfRule>
  </conditionalFormatting>
  <conditionalFormatting sqref="AD32">
    <cfRule type="cellIs" dxfId="112" priority="119" stopIfTrue="1" operator="notEqual">
      <formula>$AG$32</formula>
    </cfRule>
  </conditionalFormatting>
  <conditionalFormatting sqref="AD33">
    <cfRule type="cellIs" dxfId="111" priority="118" stopIfTrue="1" operator="notEqual">
      <formula>$AG$33</formula>
    </cfRule>
  </conditionalFormatting>
  <conditionalFormatting sqref="AD34">
    <cfRule type="cellIs" dxfId="110" priority="117" stopIfTrue="1" operator="notEqual">
      <formula>$AG$34</formula>
    </cfRule>
  </conditionalFormatting>
  <conditionalFormatting sqref="AB7">
    <cfRule type="cellIs" dxfId="109" priority="113" stopIfTrue="1" operator="notEqual">
      <formula>$AE$7</formula>
    </cfRule>
  </conditionalFormatting>
  <conditionalFormatting sqref="AB8">
    <cfRule type="cellIs" dxfId="108" priority="112" stopIfTrue="1" operator="notEqual">
      <formula>$AE$8</formula>
    </cfRule>
  </conditionalFormatting>
  <conditionalFormatting sqref="AB9">
    <cfRule type="cellIs" dxfId="107" priority="111" stopIfTrue="1" operator="notEqual">
      <formula>$AE$9</formula>
    </cfRule>
  </conditionalFormatting>
  <conditionalFormatting sqref="AB10">
    <cfRule type="cellIs" dxfId="106" priority="110" stopIfTrue="1" operator="notEqual">
      <formula>$AE$10</formula>
    </cfRule>
  </conditionalFormatting>
  <conditionalFormatting sqref="AB11">
    <cfRule type="cellIs" dxfId="105" priority="109" stopIfTrue="1" operator="notEqual">
      <formula>$AE$11</formula>
    </cfRule>
  </conditionalFormatting>
  <conditionalFormatting sqref="AB12">
    <cfRule type="cellIs" dxfId="104" priority="108" stopIfTrue="1" operator="notEqual">
      <formula>$AE$12</formula>
    </cfRule>
  </conditionalFormatting>
  <conditionalFormatting sqref="AB13">
    <cfRule type="cellIs" dxfId="103" priority="107" stopIfTrue="1" operator="notEqual">
      <formula>$AE$13</formula>
    </cfRule>
  </conditionalFormatting>
  <conditionalFormatting sqref="AB14">
    <cfRule type="cellIs" dxfId="102" priority="106" stopIfTrue="1" operator="notEqual">
      <formula>$AE$14</formula>
    </cfRule>
  </conditionalFormatting>
  <conditionalFormatting sqref="AB15">
    <cfRule type="cellIs" dxfId="101" priority="105" stopIfTrue="1" operator="notEqual">
      <formula>$AE$15</formula>
    </cfRule>
  </conditionalFormatting>
  <conditionalFormatting sqref="AB16">
    <cfRule type="cellIs" dxfId="100" priority="104" stopIfTrue="1" operator="notEqual">
      <formula>$AE$16</formula>
    </cfRule>
  </conditionalFormatting>
  <conditionalFormatting sqref="AB17">
    <cfRule type="cellIs" dxfId="99" priority="103" stopIfTrue="1" operator="notEqual">
      <formula>$AE$17</formula>
    </cfRule>
  </conditionalFormatting>
  <conditionalFormatting sqref="AB18">
    <cfRule type="cellIs" dxfId="98" priority="102" stopIfTrue="1" operator="notEqual">
      <formula>$AE$18</formula>
    </cfRule>
  </conditionalFormatting>
  <conditionalFormatting sqref="AB19">
    <cfRule type="cellIs" dxfId="97" priority="101" stopIfTrue="1" operator="notEqual">
      <formula>$AE$19</formula>
    </cfRule>
  </conditionalFormatting>
  <conditionalFormatting sqref="AB20">
    <cfRule type="cellIs" dxfId="96" priority="100" stopIfTrue="1" operator="notEqual">
      <formula>$AE$20</formula>
    </cfRule>
  </conditionalFormatting>
  <conditionalFormatting sqref="AB21">
    <cfRule type="cellIs" dxfId="95" priority="98" stopIfTrue="1" operator="notEqual">
      <formula>$AE$21</formula>
    </cfRule>
  </conditionalFormatting>
  <conditionalFormatting sqref="AB22">
    <cfRule type="cellIs" dxfId="94" priority="97" stopIfTrue="1" operator="notEqual">
      <formula>$AE$22</formula>
    </cfRule>
  </conditionalFormatting>
  <conditionalFormatting sqref="AB23">
    <cfRule type="cellIs" dxfId="93" priority="96" stopIfTrue="1" operator="notEqual">
      <formula>$AE$23</formula>
    </cfRule>
  </conditionalFormatting>
  <conditionalFormatting sqref="AB24">
    <cfRule type="cellIs" dxfId="92" priority="95" stopIfTrue="1" operator="notEqual">
      <formula>$AE$24</formula>
    </cfRule>
  </conditionalFormatting>
  <conditionalFormatting sqref="AB25">
    <cfRule type="cellIs" dxfId="91" priority="94" stopIfTrue="1" operator="notEqual">
      <formula>$AE$25</formula>
    </cfRule>
  </conditionalFormatting>
  <conditionalFormatting sqref="AB26">
    <cfRule type="cellIs" dxfId="90" priority="93" stopIfTrue="1" operator="notEqual">
      <formula>$AE$26</formula>
    </cfRule>
  </conditionalFormatting>
  <conditionalFormatting sqref="AB27">
    <cfRule type="cellIs" dxfId="89" priority="92" stopIfTrue="1" operator="notEqual">
      <formula>$AE$27</formula>
    </cfRule>
  </conditionalFormatting>
  <conditionalFormatting sqref="AB28">
    <cfRule type="cellIs" dxfId="88" priority="91" stopIfTrue="1" operator="notEqual">
      <formula>$AE$28</formula>
    </cfRule>
  </conditionalFormatting>
  <conditionalFormatting sqref="AB29">
    <cfRule type="cellIs" dxfId="87" priority="90" stopIfTrue="1" operator="notEqual">
      <formula>$AE$29</formula>
    </cfRule>
  </conditionalFormatting>
  <conditionalFormatting sqref="AB30">
    <cfRule type="cellIs" dxfId="86" priority="89" stopIfTrue="1" operator="notEqual">
      <formula>$AE$30</formula>
    </cfRule>
  </conditionalFormatting>
  <conditionalFormatting sqref="AB31">
    <cfRule type="cellIs" dxfId="85" priority="88" stopIfTrue="1" operator="notEqual">
      <formula>$AE$31</formula>
    </cfRule>
  </conditionalFormatting>
  <conditionalFormatting sqref="AB32">
    <cfRule type="cellIs" dxfId="84" priority="87" stopIfTrue="1" operator="notEqual">
      <formula>$AE$32</formula>
    </cfRule>
  </conditionalFormatting>
  <conditionalFormatting sqref="AB33">
    <cfRule type="cellIs" dxfId="83" priority="86" stopIfTrue="1" operator="notEqual">
      <formula>$AE$33</formula>
    </cfRule>
  </conditionalFormatting>
  <conditionalFormatting sqref="AB34">
    <cfRule type="cellIs" dxfId="82" priority="85" stopIfTrue="1" operator="notEqual">
      <formula>$AE$34</formula>
    </cfRule>
  </conditionalFormatting>
  <conditionalFormatting sqref="AC8">
    <cfRule type="cellIs" dxfId="81" priority="80" stopIfTrue="1" operator="notEqual">
      <formula>$AF$8</formula>
    </cfRule>
  </conditionalFormatting>
  <conditionalFormatting sqref="AC9">
    <cfRule type="cellIs" dxfId="80" priority="79" stopIfTrue="1" operator="notEqual">
      <formula>$AF$9</formula>
    </cfRule>
  </conditionalFormatting>
  <conditionalFormatting sqref="AC10">
    <cfRule type="cellIs" dxfId="79" priority="78" stopIfTrue="1" operator="notEqual">
      <formula>$AF$10</formula>
    </cfRule>
  </conditionalFormatting>
  <conditionalFormatting sqref="AC11">
    <cfRule type="cellIs" dxfId="78" priority="77" stopIfTrue="1" operator="notEqual">
      <formula>$AF$11</formula>
    </cfRule>
  </conditionalFormatting>
  <conditionalFormatting sqref="AC12">
    <cfRule type="cellIs" dxfId="77" priority="76" stopIfTrue="1" operator="notEqual">
      <formula>$AF$12</formula>
    </cfRule>
  </conditionalFormatting>
  <conditionalFormatting sqref="AC13">
    <cfRule type="cellIs" dxfId="76" priority="75" stopIfTrue="1" operator="notEqual">
      <formula>$AF$13</formula>
    </cfRule>
  </conditionalFormatting>
  <conditionalFormatting sqref="AC14">
    <cfRule type="cellIs" dxfId="75" priority="74" stopIfTrue="1" operator="notEqual">
      <formula>$AF$14</formula>
    </cfRule>
  </conditionalFormatting>
  <conditionalFormatting sqref="AC15">
    <cfRule type="cellIs" dxfId="74" priority="73" stopIfTrue="1" operator="notEqual">
      <formula>$AF$15</formula>
    </cfRule>
  </conditionalFormatting>
  <conditionalFormatting sqref="AC16">
    <cfRule type="cellIs" dxfId="73" priority="72" stopIfTrue="1" operator="notEqual">
      <formula>$AF$16</formula>
    </cfRule>
  </conditionalFormatting>
  <conditionalFormatting sqref="AC17">
    <cfRule type="cellIs" dxfId="72" priority="71" stopIfTrue="1" operator="notEqual">
      <formula>$AF$17</formula>
    </cfRule>
  </conditionalFormatting>
  <conditionalFormatting sqref="AC18">
    <cfRule type="cellIs" dxfId="71" priority="70" stopIfTrue="1" operator="notEqual">
      <formula>$AF$18</formula>
    </cfRule>
  </conditionalFormatting>
  <conditionalFormatting sqref="AC19">
    <cfRule type="cellIs" dxfId="70" priority="69" stopIfTrue="1" operator="notEqual">
      <formula>$AF$19</formula>
    </cfRule>
  </conditionalFormatting>
  <conditionalFormatting sqref="AC20">
    <cfRule type="cellIs" dxfId="69" priority="68" stopIfTrue="1" operator="notEqual">
      <formula>$AF$20</formula>
    </cfRule>
  </conditionalFormatting>
  <conditionalFormatting sqref="AC21">
    <cfRule type="cellIs" dxfId="68" priority="66" stopIfTrue="1" operator="notEqual">
      <formula>$AF$21</formula>
    </cfRule>
  </conditionalFormatting>
  <conditionalFormatting sqref="AC22">
    <cfRule type="cellIs" dxfId="67" priority="65" stopIfTrue="1" operator="notEqual">
      <formula>$AF$22</formula>
    </cfRule>
  </conditionalFormatting>
  <conditionalFormatting sqref="AC23">
    <cfRule type="cellIs" dxfId="66" priority="64" stopIfTrue="1" operator="notEqual">
      <formula>$AF$23</formula>
    </cfRule>
  </conditionalFormatting>
  <conditionalFormatting sqref="AC24">
    <cfRule type="cellIs" dxfId="65" priority="63" stopIfTrue="1" operator="notEqual">
      <formula>$AF$24</formula>
    </cfRule>
  </conditionalFormatting>
  <conditionalFormatting sqref="AC25">
    <cfRule type="cellIs" dxfId="64" priority="62" stopIfTrue="1" operator="notEqual">
      <formula>$AF$25</formula>
    </cfRule>
  </conditionalFormatting>
  <conditionalFormatting sqref="AC26">
    <cfRule type="cellIs" dxfId="63" priority="61" stopIfTrue="1" operator="notEqual">
      <formula>$AF$26</formula>
    </cfRule>
  </conditionalFormatting>
  <conditionalFormatting sqref="AC27">
    <cfRule type="cellIs" dxfId="62" priority="60" stopIfTrue="1" operator="notEqual">
      <formula>$AF$27</formula>
    </cfRule>
  </conditionalFormatting>
  <conditionalFormatting sqref="AC28">
    <cfRule type="cellIs" dxfId="61" priority="59" stopIfTrue="1" operator="notEqual">
      <formula>$AF$28</formula>
    </cfRule>
  </conditionalFormatting>
  <conditionalFormatting sqref="AC29">
    <cfRule type="cellIs" dxfId="60" priority="58" stopIfTrue="1" operator="notEqual">
      <formula>$AF$29</formula>
    </cfRule>
  </conditionalFormatting>
  <conditionalFormatting sqref="AC30">
    <cfRule type="cellIs" dxfId="59" priority="57" stopIfTrue="1" operator="notEqual">
      <formula>$AF$30</formula>
    </cfRule>
  </conditionalFormatting>
  <conditionalFormatting sqref="AC31">
    <cfRule type="cellIs" dxfId="58" priority="56" stopIfTrue="1" operator="notEqual">
      <formula>$AF$31</formula>
    </cfRule>
  </conditionalFormatting>
  <conditionalFormatting sqref="AC32">
    <cfRule type="cellIs" dxfId="57" priority="55" stopIfTrue="1" operator="notEqual">
      <formula>$AF$32</formula>
    </cfRule>
  </conditionalFormatting>
  <conditionalFormatting sqref="AC33">
    <cfRule type="cellIs" dxfId="56" priority="54" stopIfTrue="1" operator="notEqual">
      <formula>$AF$33</formula>
    </cfRule>
  </conditionalFormatting>
  <conditionalFormatting sqref="AC34">
    <cfRule type="cellIs" dxfId="55" priority="53" stopIfTrue="1" operator="notEqual">
      <formula>$AF$34</formula>
    </cfRule>
  </conditionalFormatting>
  <conditionalFormatting sqref="AB36">
    <cfRule type="cellIs" dxfId="54" priority="49" stopIfTrue="1" operator="notEqual">
      <formula>$AE$36</formula>
    </cfRule>
  </conditionalFormatting>
  <conditionalFormatting sqref="AB37">
    <cfRule type="cellIs" dxfId="53" priority="48" stopIfTrue="1" operator="notEqual">
      <formula>$AE$37</formula>
    </cfRule>
  </conditionalFormatting>
  <conditionalFormatting sqref="AB38">
    <cfRule type="cellIs" dxfId="52" priority="47" stopIfTrue="1" operator="notEqual">
      <formula>$AE$38</formula>
    </cfRule>
  </conditionalFormatting>
  <conditionalFormatting sqref="AB39">
    <cfRule type="cellIs" dxfId="51" priority="46" stopIfTrue="1" operator="notEqual">
      <formula>$AE$39</formula>
    </cfRule>
  </conditionalFormatting>
  <conditionalFormatting sqref="AB40">
    <cfRule type="cellIs" dxfId="50" priority="45" stopIfTrue="1" operator="notEqual">
      <formula>$AE$40</formula>
    </cfRule>
  </conditionalFormatting>
  <conditionalFormatting sqref="AB41">
    <cfRule type="cellIs" dxfId="49" priority="44" stopIfTrue="1" operator="notEqual">
      <formula>$AE$41</formula>
    </cfRule>
  </conditionalFormatting>
  <conditionalFormatting sqref="AB42">
    <cfRule type="cellIs" dxfId="48" priority="43" stopIfTrue="1" operator="notEqual">
      <formula>$AE$42</formula>
    </cfRule>
  </conditionalFormatting>
  <conditionalFormatting sqref="AB43">
    <cfRule type="cellIs" dxfId="47" priority="42" stopIfTrue="1" operator="notEqual">
      <formula>$AE$43</formula>
    </cfRule>
  </conditionalFormatting>
  <conditionalFormatting sqref="AB44">
    <cfRule type="cellIs" dxfId="46" priority="41" stopIfTrue="1" operator="notEqual">
      <formula>$AE$44</formula>
    </cfRule>
  </conditionalFormatting>
  <conditionalFormatting sqref="AB45">
    <cfRule type="cellIs" dxfId="45" priority="40" stopIfTrue="1" operator="notEqual">
      <formula>$AE$45</formula>
    </cfRule>
  </conditionalFormatting>
  <conditionalFormatting sqref="AB46">
    <cfRule type="cellIs" dxfId="44" priority="39" stopIfTrue="1" operator="notEqual">
      <formula>$AE$46</formula>
    </cfRule>
  </conditionalFormatting>
  <conditionalFormatting sqref="AB47">
    <cfRule type="cellIs" dxfId="43" priority="38" stopIfTrue="1" operator="notEqual">
      <formula>$AE$47</formula>
    </cfRule>
  </conditionalFormatting>
  <conditionalFormatting sqref="AB48">
    <cfRule type="cellIs" dxfId="42" priority="37" stopIfTrue="1" operator="notEqual">
      <formula>$AE$48</formula>
    </cfRule>
  </conditionalFormatting>
  <conditionalFormatting sqref="AB49">
    <cfRule type="cellIs" dxfId="41" priority="36" stopIfTrue="1" operator="notEqual">
      <formula>$AE$49</formula>
    </cfRule>
  </conditionalFormatting>
  <conditionalFormatting sqref="AB50">
    <cfRule type="cellIs" dxfId="40" priority="35" stopIfTrue="1" operator="notEqual">
      <formula>$AE$50</formula>
    </cfRule>
  </conditionalFormatting>
  <conditionalFormatting sqref="AC36">
    <cfRule type="cellIs" dxfId="39" priority="34" stopIfTrue="1" operator="notEqual">
      <formula>$AF$36</formula>
    </cfRule>
  </conditionalFormatting>
  <conditionalFormatting sqref="AC37">
    <cfRule type="cellIs" dxfId="38" priority="33" stopIfTrue="1" operator="notEqual">
      <formula>$AF$37</formula>
    </cfRule>
  </conditionalFormatting>
  <conditionalFormatting sqref="AC38">
    <cfRule type="cellIs" dxfId="37" priority="32" stopIfTrue="1" operator="notEqual">
      <formula>$AF$38</formula>
    </cfRule>
  </conditionalFormatting>
  <conditionalFormatting sqref="AC39">
    <cfRule type="cellIs" dxfId="36" priority="31" stopIfTrue="1" operator="notEqual">
      <formula>$AF$39</formula>
    </cfRule>
  </conditionalFormatting>
  <conditionalFormatting sqref="AC40">
    <cfRule type="cellIs" dxfId="35" priority="30" stopIfTrue="1" operator="notEqual">
      <formula>$AF$40</formula>
    </cfRule>
  </conditionalFormatting>
  <conditionalFormatting sqref="AC41">
    <cfRule type="cellIs" dxfId="34" priority="29" stopIfTrue="1" operator="notEqual">
      <formula>$AF$41</formula>
    </cfRule>
  </conditionalFormatting>
  <conditionalFormatting sqref="AC42">
    <cfRule type="cellIs" dxfId="33" priority="28" stopIfTrue="1" operator="notEqual">
      <formula>$AF$42</formula>
    </cfRule>
  </conditionalFormatting>
  <conditionalFormatting sqref="AC43">
    <cfRule type="cellIs" dxfId="32" priority="27" stopIfTrue="1" operator="notEqual">
      <formula>$AF$43</formula>
    </cfRule>
  </conditionalFormatting>
  <conditionalFormatting sqref="AC44">
    <cfRule type="cellIs" dxfId="31" priority="26" stopIfTrue="1" operator="notEqual">
      <formula>$AF$44</formula>
    </cfRule>
  </conditionalFormatting>
  <conditionalFormatting sqref="AC45">
    <cfRule type="cellIs" dxfId="30" priority="25" stopIfTrue="1" operator="notEqual">
      <formula>$AF$45</formula>
    </cfRule>
  </conditionalFormatting>
  <conditionalFormatting sqref="AC46">
    <cfRule type="cellIs" dxfId="29" priority="24" stopIfTrue="1" operator="notEqual">
      <formula>$AF$46</formula>
    </cfRule>
  </conditionalFormatting>
  <conditionalFormatting sqref="AC47">
    <cfRule type="cellIs" dxfId="28" priority="23" stopIfTrue="1" operator="notEqual">
      <formula>$AF$47</formula>
    </cfRule>
  </conditionalFormatting>
  <conditionalFormatting sqref="AC48">
    <cfRule type="cellIs" dxfId="27" priority="22" stopIfTrue="1" operator="notEqual">
      <formula>$AF$48</formula>
    </cfRule>
  </conditionalFormatting>
  <conditionalFormatting sqref="AC49">
    <cfRule type="cellIs" dxfId="26" priority="21" stopIfTrue="1" operator="notEqual">
      <formula>$AF$49</formula>
    </cfRule>
  </conditionalFormatting>
  <conditionalFormatting sqref="AC50">
    <cfRule type="cellIs" dxfId="25" priority="20" stopIfTrue="1" operator="notEqual">
      <formula>$AF$50</formula>
    </cfRule>
  </conditionalFormatting>
  <conditionalFormatting sqref="AD36">
    <cfRule type="cellIs" dxfId="24" priority="19" stopIfTrue="1" operator="notEqual">
      <formula>$AG$36</formula>
    </cfRule>
  </conditionalFormatting>
  <conditionalFormatting sqref="AD37">
    <cfRule type="cellIs" dxfId="23" priority="18" stopIfTrue="1" operator="notEqual">
      <formula>$AG$37</formula>
    </cfRule>
  </conditionalFormatting>
  <conditionalFormatting sqref="AD38">
    <cfRule type="cellIs" dxfId="22" priority="17" stopIfTrue="1" operator="notEqual">
      <formula>$AG$38</formula>
    </cfRule>
  </conditionalFormatting>
  <conditionalFormatting sqref="AD39">
    <cfRule type="cellIs" dxfId="21" priority="16" stopIfTrue="1" operator="notEqual">
      <formula>$AG$39</formula>
    </cfRule>
  </conditionalFormatting>
  <conditionalFormatting sqref="AD40">
    <cfRule type="cellIs" dxfId="20" priority="15" stopIfTrue="1" operator="notEqual">
      <formula>$AG$40</formula>
    </cfRule>
  </conditionalFormatting>
  <conditionalFormatting sqref="AD41">
    <cfRule type="cellIs" dxfId="19" priority="14" stopIfTrue="1" operator="notEqual">
      <formula>$AG$41</formula>
    </cfRule>
  </conditionalFormatting>
  <conditionalFormatting sqref="AD42">
    <cfRule type="cellIs" dxfId="18" priority="13" stopIfTrue="1" operator="notEqual">
      <formula>$AG$42</formula>
    </cfRule>
  </conditionalFormatting>
  <conditionalFormatting sqref="AD43">
    <cfRule type="cellIs" dxfId="17" priority="12" stopIfTrue="1" operator="notEqual">
      <formula>$AG$43</formula>
    </cfRule>
  </conditionalFormatting>
  <conditionalFormatting sqref="AD44">
    <cfRule type="cellIs" dxfId="16" priority="11" stopIfTrue="1" operator="notEqual">
      <formula>$AG$44</formula>
    </cfRule>
  </conditionalFormatting>
  <conditionalFormatting sqref="AD45">
    <cfRule type="cellIs" dxfId="15" priority="10" stopIfTrue="1" operator="notEqual">
      <formula>$AG$45</formula>
    </cfRule>
  </conditionalFormatting>
  <conditionalFormatting sqref="AD46">
    <cfRule type="cellIs" dxfId="14" priority="9" stopIfTrue="1" operator="notEqual">
      <formula>$AG$46</formula>
    </cfRule>
  </conditionalFormatting>
  <conditionalFormatting sqref="AD47">
    <cfRule type="cellIs" dxfId="13" priority="8" stopIfTrue="1" operator="notEqual">
      <formula>$AG$47</formula>
    </cfRule>
  </conditionalFormatting>
  <conditionalFormatting sqref="AD48">
    <cfRule type="cellIs" dxfId="12" priority="7" stopIfTrue="1" operator="notEqual">
      <formula>$AG$48</formula>
    </cfRule>
  </conditionalFormatting>
  <conditionalFormatting sqref="AD49">
    <cfRule type="cellIs" dxfId="11" priority="6" stopIfTrue="1" operator="notEqual">
      <formula>$AG$49</formula>
    </cfRule>
  </conditionalFormatting>
  <conditionalFormatting sqref="AD50">
    <cfRule type="cellIs" dxfId="10" priority="5" stopIfTrue="1" operator="notEqual">
      <formula>$AG$50</formula>
    </cfRule>
  </conditionalFormatting>
  <conditionalFormatting sqref="AB35">
    <cfRule type="cellIs" dxfId="9" priority="4" stopIfTrue="1" operator="notEqual">
      <formula>$AE$35</formula>
    </cfRule>
  </conditionalFormatting>
  <conditionalFormatting sqref="AC35">
    <cfRule type="cellIs" dxfId="8" priority="3" stopIfTrue="1" operator="notEqual">
      <formula>$AF$35</formula>
    </cfRule>
  </conditionalFormatting>
  <conditionalFormatting sqref="AD35">
    <cfRule type="cellIs" dxfId="7" priority="2" stopIfTrue="1" operator="notEqual">
      <formula>$AG$35</formula>
    </cfRule>
  </conditionalFormatting>
  <conditionalFormatting sqref="AC7">
    <cfRule type="cellIs" dxfId="6" priority="1" stopIfTrue="1" operator="notEqual">
      <formula>$AE$7</formula>
    </cfRule>
  </conditionalFormatting>
  <printOptions horizontalCentered="1"/>
  <pageMargins left="0.19685039370078741" right="0.19685039370078741" top="0.39370078740157483" bottom="0.39370078740157483" header="0" footer="0"/>
  <pageSetup paperSize="9" scale="3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O60"/>
  <sheetViews>
    <sheetView showGridLines="0" workbookViewId="0">
      <pane xSplit="1" ySplit="3" topLeftCell="B4" activePane="bottomRight" state="frozen"/>
      <selection activeCell="F8" sqref="F8"/>
      <selection pane="topRight" activeCell="F8" sqref="F8"/>
      <selection pane="bottomLeft" activeCell="F8" sqref="F8"/>
      <selection pane="bottomRight" activeCell="B14" sqref="B14"/>
    </sheetView>
  </sheetViews>
  <sheetFormatPr defaultColWidth="9.140625" defaultRowHeight="15" x14ac:dyDescent="0.2"/>
  <cols>
    <col min="1" max="1" width="26.85546875" style="55" customWidth="1"/>
    <col min="2" max="11" width="8.7109375" style="55" customWidth="1"/>
    <col min="12" max="13" width="8.7109375" style="79" customWidth="1"/>
    <col min="14" max="14" width="8.7109375" style="55" customWidth="1"/>
    <col min="15" max="15" width="9.140625" style="83"/>
    <col min="16" max="16384" width="9.140625" style="55"/>
  </cols>
  <sheetData>
    <row r="1" spans="1:15" ht="39.950000000000003" customHeight="1" x14ac:dyDescent="0.2">
      <c r="A1" s="458" t="s">
        <v>485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55"/>
    </row>
    <row r="2" spans="1:15" s="57" customFormat="1" ht="30" customHeight="1" x14ac:dyDescent="0.2">
      <c r="A2" s="448" t="s">
        <v>488</v>
      </c>
      <c r="B2" s="448" t="s">
        <v>486</v>
      </c>
      <c r="C2" s="448"/>
      <c r="D2" s="448" t="s">
        <v>487</v>
      </c>
      <c r="E2" s="448"/>
      <c r="F2" s="448" t="s">
        <v>204</v>
      </c>
      <c r="G2" s="448"/>
      <c r="H2" s="448" t="s">
        <v>205</v>
      </c>
      <c r="I2" s="448"/>
      <c r="J2" s="448" t="s">
        <v>206</v>
      </c>
      <c r="K2" s="448"/>
      <c r="L2" s="448" t="s">
        <v>40</v>
      </c>
      <c r="M2" s="448"/>
      <c r="N2" s="448" t="s">
        <v>40</v>
      </c>
    </row>
    <row r="3" spans="1:15" s="57" customFormat="1" ht="15" customHeight="1" x14ac:dyDescent="0.2">
      <c r="A3" s="448"/>
      <c r="B3" s="56" t="s">
        <v>41</v>
      </c>
      <c r="C3" s="56" t="s">
        <v>42</v>
      </c>
      <c r="D3" s="56" t="s">
        <v>41</v>
      </c>
      <c r="E3" s="56" t="s">
        <v>42</v>
      </c>
      <c r="F3" s="56" t="s">
        <v>41</v>
      </c>
      <c r="G3" s="56" t="s">
        <v>42</v>
      </c>
      <c r="H3" s="56" t="s">
        <v>41</v>
      </c>
      <c r="I3" s="56" t="s">
        <v>42</v>
      </c>
      <c r="J3" s="56" t="s">
        <v>41</v>
      </c>
      <c r="K3" s="56" t="s">
        <v>42</v>
      </c>
      <c r="L3" s="56" t="s">
        <v>41</v>
      </c>
      <c r="M3" s="56" t="s">
        <v>42</v>
      </c>
      <c r="N3" s="448"/>
    </row>
    <row r="4" spans="1:15" s="57" customFormat="1" ht="24.95" customHeight="1" x14ac:dyDescent="0.2">
      <c r="A4" s="299" t="s">
        <v>43</v>
      </c>
      <c r="B4" s="275"/>
      <c r="C4" s="276"/>
      <c r="D4" s="275"/>
      <c r="E4" s="276"/>
      <c r="F4" s="275"/>
      <c r="G4" s="276"/>
      <c r="H4" s="275"/>
      <c r="I4" s="276"/>
      <c r="J4" s="275"/>
      <c r="K4" s="276"/>
      <c r="L4" s="226">
        <f>B4+D4+F4+H4+J4</f>
        <v>0</v>
      </c>
      <c r="M4" s="226">
        <f>C4+E4+G4+I4+K4</f>
        <v>0</v>
      </c>
      <c r="N4" s="226">
        <f>L4+M4</f>
        <v>0</v>
      </c>
    </row>
    <row r="5" spans="1:15" s="57" customFormat="1" ht="24.95" customHeight="1" x14ac:dyDescent="0.2">
      <c r="A5" s="299" t="s">
        <v>407</v>
      </c>
      <c r="B5" s="277"/>
      <c r="C5" s="278"/>
      <c r="D5" s="277"/>
      <c r="E5" s="278"/>
      <c r="F5" s="277"/>
      <c r="G5" s="278"/>
      <c r="H5" s="277"/>
      <c r="I5" s="278"/>
      <c r="J5" s="277"/>
      <c r="K5" s="278"/>
      <c r="L5" s="227">
        <f t="shared" ref="L5:M47" si="0">B5+D5+F5+H5+J5</f>
        <v>0</v>
      </c>
      <c r="M5" s="227">
        <f t="shared" si="0"/>
        <v>0</v>
      </c>
      <c r="N5" s="227">
        <f t="shared" ref="N5:N47" si="1">L5+M5</f>
        <v>0</v>
      </c>
    </row>
    <row r="6" spans="1:15" s="57" customFormat="1" ht="24.95" customHeight="1" x14ac:dyDescent="0.2">
      <c r="A6" s="299" t="s">
        <v>408</v>
      </c>
      <c r="B6" s="277"/>
      <c r="C6" s="278"/>
      <c r="D6" s="277"/>
      <c r="E6" s="278"/>
      <c r="F6" s="277"/>
      <c r="G6" s="278"/>
      <c r="H6" s="277"/>
      <c r="I6" s="278"/>
      <c r="J6" s="277"/>
      <c r="K6" s="278"/>
      <c r="L6" s="227">
        <f t="shared" si="0"/>
        <v>0</v>
      </c>
      <c r="M6" s="227">
        <f t="shared" si="0"/>
        <v>0</v>
      </c>
      <c r="N6" s="227">
        <f t="shared" si="1"/>
        <v>0</v>
      </c>
    </row>
    <row r="7" spans="1:15" s="57" customFormat="1" ht="24.95" customHeight="1" x14ac:dyDescent="0.2">
      <c r="A7" s="299" t="s">
        <v>409</v>
      </c>
      <c r="B7" s="277"/>
      <c r="C7" s="278"/>
      <c r="D7" s="277"/>
      <c r="E7" s="278"/>
      <c r="F7" s="277"/>
      <c r="G7" s="278"/>
      <c r="H7" s="277"/>
      <c r="I7" s="278"/>
      <c r="J7" s="277"/>
      <c r="K7" s="278"/>
      <c r="L7" s="227">
        <f t="shared" si="0"/>
        <v>0</v>
      </c>
      <c r="M7" s="227">
        <f t="shared" si="0"/>
        <v>0</v>
      </c>
      <c r="N7" s="227">
        <f t="shared" si="1"/>
        <v>0</v>
      </c>
    </row>
    <row r="8" spans="1:15" s="57" customFormat="1" ht="24.95" customHeight="1" x14ac:dyDescent="0.2">
      <c r="A8" s="299" t="s">
        <v>410</v>
      </c>
      <c r="B8" s="277"/>
      <c r="C8" s="278"/>
      <c r="D8" s="277"/>
      <c r="E8" s="278"/>
      <c r="F8" s="277"/>
      <c r="G8" s="278"/>
      <c r="H8" s="277"/>
      <c r="I8" s="278"/>
      <c r="J8" s="277"/>
      <c r="K8" s="278"/>
      <c r="L8" s="227">
        <f t="shared" si="0"/>
        <v>0</v>
      </c>
      <c r="M8" s="227">
        <f t="shared" si="0"/>
        <v>0</v>
      </c>
      <c r="N8" s="227">
        <f t="shared" si="1"/>
        <v>0</v>
      </c>
    </row>
    <row r="9" spans="1:15" s="57" customFormat="1" ht="24.95" customHeight="1" x14ac:dyDescent="0.2">
      <c r="A9" s="299" t="s">
        <v>411</v>
      </c>
      <c r="B9" s="277"/>
      <c r="C9" s="278"/>
      <c r="D9" s="277"/>
      <c r="E9" s="278"/>
      <c r="F9" s="277"/>
      <c r="G9" s="278"/>
      <c r="H9" s="277"/>
      <c r="I9" s="278"/>
      <c r="J9" s="277"/>
      <c r="K9" s="278"/>
      <c r="L9" s="227">
        <f t="shared" si="0"/>
        <v>0</v>
      </c>
      <c r="M9" s="227">
        <f t="shared" si="0"/>
        <v>0</v>
      </c>
      <c r="N9" s="227">
        <f t="shared" si="1"/>
        <v>0</v>
      </c>
    </row>
    <row r="10" spans="1:15" s="57" customFormat="1" ht="24.95" customHeight="1" x14ac:dyDescent="0.2">
      <c r="A10" s="299" t="s">
        <v>44</v>
      </c>
      <c r="B10" s="277"/>
      <c r="C10" s="278">
        <v>5.208333333333333</v>
      </c>
      <c r="D10" s="277"/>
      <c r="E10" s="278"/>
      <c r="F10" s="277"/>
      <c r="G10" s="278"/>
      <c r="H10" s="277"/>
      <c r="I10" s="278"/>
      <c r="J10" s="277"/>
      <c r="K10" s="278"/>
      <c r="L10" s="227">
        <f t="shared" si="0"/>
        <v>0</v>
      </c>
      <c r="M10" s="227">
        <f t="shared" si="0"/>
        <v>5.208333333333333</v>
      </c>
      <c r="N10" s="227">
        <f t="shared" si="1"/>
        <v>5.208333333333333</v>
      </c>
    </row>
    <row r="11" spans="1:15" s="57" customFormat="1" ht="24.95" customHeight="1" x14ac:dyDescent="0.2">
      <c r="A11" s="299" t="s">
        <v>45</v>
      </c>
      <c r="B11" s="277">
        <v>0.125</v>
      </c>
      <c r="C11" s="278">
        <v>9.5</v>
      </c>
      <c r="D11" s="277"/>
      <c r="E11" s="278"/>
      <c r="F11" s="277"/>
      <c r="G11" s="278"/>
      <c r="H11" s="277"/>
      <c r="I11" s="278"/>
      <c r="J11" s="277"/>
      <c r="K11" s="278"/>
      <c r="L11" s="227">
        <f t="shared" si="0"/>
        <v>0.125</v>
      </c>
      <c r="M11" s="227">
        <f t="shared" si="0"/>
        <v>9.5</v>
      </c>
      <c r="N11" s="227">
        <f t="shared" si="1"/>
        <v>9.625</v>
      </c>
    </row>
    <row r="12" spans="1:15" s="57" customFormat="1" ht="24.95" customHeight="1" x14ac:dyDescent="0.2">
      <c r="A12" s="299" t="s">
        <v>46</v>
      </c>
      <c r="B12" s="277">
        <v>2.9166666666666665</v>
      </c>
      <c r="C12" s="278">
        <v>14.875</v>
      </c>
      <c r="D12" s="277"/>
      <c r="E12" s="278"/>
      <c r="F12" s="277"/>
      <c r="G12" s="278"/>
      <c r="H12" s="277"/>
      <c r="I12" s="278"/>
      <c r="J12" s="277"/>
      <c r="K12" s="278"/>
      <c r="L12" s="227">
        <f t="shared" si="0"/>
        <v>2.9166666666666665</v>
      </c>
      <c r="M12" s="227">
        <f t="shared" si="0"/>
        <v>14.875</v>
      </c>
      <c r="N12" s="227">
        <f t="shared" si="1"/>
        <v>17.791666666666668</v>
      </c>
    </row>
    <row r="13" spans="1:15" s="57" customFormat="1" ht="24.95" customHeight="1" x14ac:dyDescent="0.2">
      <c r="A13" s="299" t="s">
        <v>47</v>
      </c>
      <c r="B13" s="277"/>
      <c r="C13" s="278"/>
      <c r="D13" s="277"/>
      <c r="E13" s="278"/>
      <c r="F13" s="277"/>
      <c r="G13" s="278"/>
      <c r="H13" s="277"/>
      <c r="I13" s="278"/>
      <c r="J13" s="277"/>
      <c r="K13" s="278"/>
      <c r="L13" s="227">
        <f t="shared" si="0"/>
        <v>0</v>
      </c>
      <c r="M13" s="227">
        <f t="shared" si="0"/>
        <v>0</v>
      </c>
      <c r="N13" s="227">
        <f t="shared" si="1"/>
        <v>0</v>
      </c>
    </row>
    <row r="14" spans="1:15" s="57" customFormat="1" ht="24.95" customHeight="1" x14ac:dyDescent="0.2">
      <c r="A14" s="299" t="s">
        <v>48</v>
      </c>
      <c r="B14" s="277">
        <v>3</v>
      </c>
      <c r="C14" s="278"/>
      <c r="D14" s="277"/>
      <c r="E14" s="278"/>
      <c r="F14" s="277"/>
      <c r="G14" s="278"/>
      <c r="H14" s="277"/>
      <c r="I14" s="278"/>
      <c r="J14" s="277"/>
      <c r="K14" s="278"/>
      <c r="L14" s="227">
        <f t="shared" si="0"/>
        <v>3</v>
      </c>
      <c r="M14" s="227">
        <f t="shared" si="0"/>
        <v>0</v>
      </c>
      <c r="N14" s="227">
        <f t="shared" si="1"/>
        <v>3</v>
      </c>
    </row>
    <row r="15" spans="1:15" s="57" customFormat="1" ht="24.95" customHeight="1" x14ac:dyDescent="0.2">
      <c r="A15" s="299" t="s">
        <v>49</v>
      </c>
      <c r="B15" s="277"/>
      <c r="C15" s="278"/>
      <c r="D15" s="277"/>
      <c r="E15" s="278"/>
      <c r="F15" s="277"/>
      <c r="G15" s="278"/>
      <c r="H15" s="277"/>
      <c r="I15" s="278"/>
      <c r="J15" s="277"/>
      <c r="K15" s="278"/>
      <c r="L15" s="227">
        <f t="shared" si="0"/>
        <v>0</v>
      </c>
      <c r="M15" s="227">
        <f t="shared" si="0"/>
        <v>0</v>
      </c>
      <c r="N15" s="227">
        <f t="shared" si="1"/>
        <v>0</v>
      </c>
    </row>
    <row r="16" spans="1:15" s="57" customFormat="1" ht="24.95" customHeight="1" x14ac:dyDescent="0.2">
      <c r="A16" s="299" t="s">
        <v>50</v>
      </c>
      <c r="B16" s="277"/>
      <c r="C16" s="278"/>
      <c r="D16" s="277"/>
      <c r="E16" s="278"/>
      <c r="F16" s="277"/>
      <c r="G16" s="278"/>
      <c r="H16" s="277"/>
      <c r="I16" s="278"/>
      <c r="J16" s="277"/>
      <c r="K16" s="278"/>
      <c r="L16" s="227">
        <f t="shared" si="0"/>
        <v>0</v>
      </c>
      <c r="M16" s="227">
        <f t="shared" si="0"/>
        <v>0</v>
      </c>
      <c r="N16" s="227">
        <f t="shared" si="1"/>
        <v>0</v>
      </c>
    </row>
    <row r="17" spans="1:14" s="57" customFormat="1" ht="24.95" customHeight="1" x14ac:dyDescent="0.2">
      <c r="A17" s="299" t="s">
        <v>497</v>
      </c>
      <c r="B17" s="277"/>
      <c r="C17" s="278"/>
      <c r="D17" s="277"/>
      <c r="E17" s="278"/>
      <c r="F17" s="277"/>
      <c r="G17" s="278"/>
      <c r="H17" s="277"/>
      <c r="I17" s="278"/>
      <c r="J17" s="277"/>
      <c r="K17" s="278"/>
      <c r="L17" s="227">
        <f t="shared" si="0"/>
        <v>0</v>
      </c>
      <c r="M17" s="227">
        <f t="shared" si="0"/>
        <v>0</v>
      </c>
      <c r="N17" s="227">
        <f t="shared" si="1"/>
        <v>0</v>
      </c>
    </row>
    <row r="18" spans="1:14" s="57" customFormat="1" ht="24.95" customHeight="1" x14ac:dyDescent="0.2">
      <c r="A18" s="299" t="s">
        <v>53</v>
      </c>
      <c r="B18" s="277"/>
      <c r="C18" s="278"/>
      <c r="D18" s="277"/>
      <c r="E18" s="278"/>
      <c r="F18" s="277"/>
      <c r="G18" s="278"/>
      <c r="H18" s="277"/>
      <c r="I18" s="278"/>
      <c r="J18" s="277"/>
      <c r="K18" s="278"/>
      <c r="L18" s="227">
        <f t="shared" si="0"/>
        <v>0</v>
      </c>
      <c r="M18" s="227">
        <f t="shared" si="0"/>
        <v>0</v>
      </c>
      <c r="N18" s="227">
        <f t="shared" si="1"/>
        <v>0</v>
      </c>
    </row>
    <row r="19" spans="1:14" s="57" customFormat="1" ht="24.95" customHeight="1" x14ac:dyDescent="0.2">
      <c r="A19" s="299" t="s">
        <v>54</v>
      </c>
      <c r="B19" s="277"/>
      <c r="C19" s="278"/>
      <c r="D19" s="277"/>
      <c r="E19" s="278"/>
      <c r="F19" s="277"/>
      <c r="G19" s="278"/>
      <c r="H19" s="277"/>
      <c r="I19" s="278"/>
      <c r="J19" s="277"/>
      <c r="K19" s="278"/>
      <c r="L19" s="227">
        <f t="shared" si="0"/>
        <v>0</v>
      </c>
      <c r="M19" s="227">
        <f t="shared" si="0"/>
        <v>0</v>
      </c>
      <c r="N19" s="227">
        <f t="shared" si="1"/>
        <v>0</v>
      </c>
    </row>
    <row r="20" spans="1:14" s="57" customFormat="1" ht="24.95" customHeight="1" x14ac:dyDescent="0.2">
      <c r="A20" s="299" t="s">
        <v>55</v>
      </c>
      <c r="B20" s="277"/>
      <c r="C20" s="278"/>
      <c r="D20" s="277"/>
      <c r="E20" s="278"/>
      <c r="F20" s="277"/>
      <c r="G20" s="278"/>
      <c r="H20" s="277"/>
      <c r="I20" s="278"/>
      <c r="J20" s="277"/>
      <c r="K20" s="278"/>
      <c r="L20" s="227">
        <f t="shared" si="0"/>
        <v>0</v>
      </c>
      <c r="M20" s="227">
        <f t="shared" si="0"/>
        <v>0</v>
      </c>
      <c r="N20" s="227">
        <f t="shared" si="1"/>
        <v>0</v>
      </c>
    </row>
    <row r="21" spans="1:14" s="57" customFormat="1" ht="24.95" customHeight="1" x14ac:dyDescent="0.2">
      <c r="A21" s="299" t="s">
        <v>56</v>
      </c>
      <c r="B21" s="277"/>
      <c r="C21" s="278"/>
      <c r="D21" s="277"/>
      <c r="E21" s="278"/>
      <c r="F21" s="277"/>
      <c r="G21" s="278"/>
      <c r="H21" s="277"/>
      <c r="I21" s="278"/>
      <c r="J21" s="277"/>
      <c r="K21" s="278"/>
      <c r="L21" s="227">
        <f t="shared" si="0"/>
        <v>0</v>
      </c>
      <c r="M21" s="227">
        <f t="shared" si="0"/>
        <v>0</v>
      </c>
      <c r="N21" s="227">
        <f t="shared" si="1"/>
        <v>0</v>
      </c>
    </row>
    <row r="22" spans="1:14" s="57" customFormat="1" ht="24.95" customHeight="1" x14ac:dyDescent="0.2">
      <c r="A22" s="299" t="s">
        <v>57</v>
      </c>
      <c r="B22" s="277"/>
      <c r="C22" s="278"/>
      <c r="D22" s="277"/>
      <c r="E22" s="278"/>
      <c r="F22" s="277"/>
      <c r="G22" s="278"/>
      <c r="H22" s="277"/>
      <c r="I22" s="278"/>
      <c r="J22" s="277"/>
      <c r="K22" s="278"/>
      <c r="L22" s="227">
        <f t="shared" si="0"/>
        <v>0</v>
      </c>
      <c r="M22" s="227">
        <f t="shared" si="0"/>
        <v>0</v>
      </c>
      <c r="N22" s="227">
        <f t="shared" si="1"/>
        <v>0</v>
      </c>
    </row>
    <row r="23" spans="1:14" s="57" customFormat="1" ht="24.95" customHeight="1" x14ac:dyDescent="0.2">
      <c r="A23" s="299" t="s">
        <v>58</v>
      </c>
      <c r="B23" s="277"/>
      <c r="C23" s="278"/>
      <c r="D23" s="277"/>
      <c r="E23" s="278"/>
      <c r="F23" s="277"/>
      <c r="G23" s="278"/>
      <c r="H23" s="277"/>
      <c r="I23" s="278"/>
      <c r="J23" s="277"/>
      <c r="K23" s="278"/>
      <c r="L23" s="227">
        <f t="shared" si="0"/>
        <v>0</v>
      </c>
      <c r="M23" s="227">
        <f t="shared" si="0"/>
        <v>0</v>
      </c>
      <c r="N23" s="227">
        <f t="shared" si="1"/>
        <v>0</v>
      </c>
    </row>
    <row r="24" spans="1:14" s="57" customFormat="1" ht="24.95" customHeight="1" x14ac:dyDescent="0.2">
      <c r="A24" s="299" t="s">
        <v>59</v>
      </c>
      <c r="B24" s="277"/>
      <c r="C24" s="278"/>
      <c r="D24" s="277"/>
      <c r="E24" s="278"/>
      <c r="F24" s="277"/>
      <c r="G24" s="278"/>
      <c r="H24" s="277"/>
      <c r="I24" s="278"/>
      <c r="J24" s="277"/>
      <c r="K24" s="278"/>
      <c r="L24" s="227">
        <f t="shared" si="0"/>
        <v>0</v>
      </c>
      <c r="M24" s="227">
        <f t="shared" si="0"/>
        <v>0</v>
      </c>
      <c r="N24" s="227">
        <f t="shared" si="1"/>
        <v>0</v>
      </c>
    </row>
    <row r="25" spans="1:14" s="57" customFormat="1" ht="24.95" customHeight="1" x14ac:dyDescent="0.2">
      <c r="A25" s="299" t="s">
        <v>60</v>
      </c>
      <c r="B25" s="277"/>
      <c r="C25" s="278"/>
      <c r="D25" s="277"/>
      <c r="E25" s="278"/>
      <c r="F25" s="277"/>
      <c r="G25" s="278"/>
      <c r="H25" s="277"/>
      <c r="I25" s="278"/>
      <c r="J25" s="277"/>
      <c r="K25" s="278"/>
      <c r="L25" s="227">
        <f t="shared" si="0"/>
        <v>0</v>
      </c>
      <c r="M25" s="227">
        <f t="shared" si="0"/>
        <v>0</v>
      </c>
      <c r="N25" s="227">
        <f t="shared" si="1"/>
        <v>0</v>
      </c>
    </row>
    <row r="26" spans="1:14" s="57" customFormat="1" ht="24.95" customHeight="1" x14ac:dyDescent="0.2">
      <c r="A26" s="299" t="s">
        <v>61</v>
      </c>
      <c r="B26" s="277"/>
      <c r="C26" s="278"/>
      <c r="D26" s="277"/>
      <c r="E26" s="278"/>
      <c r="F26" s="277"/>
      <c r="G26" s="278"/>
      <c r="H26" s="277"/>
      <c r="I26" s="278"/>
      <c r="J26" s="277"/>
      <c r="K26" s="278"/>
      <c r="L26" s="227">
        <f t="shared" si="0"/>
        <v>0</v>
      </c>
      <c r="M26" s="227">
        <f t="shared" si="0"/>
        <v>0</v>
      </c>
      <c r="N26" s="227">
        <f t="shared" si="1"/>
        <v>0</v>
      </c>
    </row>
    <row r="27" spans="1:14" s="57" customFormat="1" ht="24.95" customHeight="1" x14ac:dyDescent="0.2">
      <c r="A27" s="299" t="s">
        <v>62</v>
      </c>
      <c r="B27" s="277"/>
      <c r="C27" s="278"/>
      <c r="D27" s="277"/>
      <c r="E27" s="278"/>
      <c r="F27" s="277"/>
      <c r="G27" s="278"/>
      <c r="H27" s="277"/>
      <c r="I27" s="278"/>
      <c r="J27" s="277"/>
      <c r="K27" s="278"/>
      <c r="L27" s="227">
        <f t="shared" si="0"/>
        <v>0</v>
      </c>
      <c r="M27" s="227">
        <f t="shared" si="0"/>
        <v>0</v>
      </c>
      <c r="N27" s="227">
        <f t="shared" si="1"/>
        <v>0</v>
      </c>
    </row>
    <row r="28" spans="1:14" s="57" customFormat="1" ht="24.95" customHeight="1" x14ac:dyDescent="0.2">
      <c r="A28" s="299" t="s">
        <v>63</v>
      </c>
      <c r="B28" s="277"/>
      <c r="C28" s="278"/>
      <c r="D28" s="277"/>
      <c r="E28" s="278"/>
      <c r="F28" s="277"/>
      <c r="G28" s="278"/>
      <c r="H28" s="277"/>
      <c r="I28" s="278"/>
      <c r="J28" s="277"/>
      <c r="K28" s="278"/>
      <c r="L28" s="227">
        <f t="shared" si="0"/>
        <v>0</v>
      </c>
      <c r="M28" s="227">
        <f t="shared" si="0"/>
        <v>0</v>
      </c>
      <c r="N28" s="227">
        <f t="shared" si="1"/>
        <v>0</v>
      </c>
    </row>
    <row r="29" spans="1:14" s="57" customFormat="1" ht="24.95" customHeight="1" x14ac:dyDescent="0.2">
      <c r="A29" s="299" t="s">
        <v>64</v>
      </c>
      <c r="B29" s="277"/>
      <c r="C29" s="278"/>
      <c r="D29" s="277"/>
      <c r="E29" s="278"/>
      <c r="F29" s="277"/>
      <c r="G29" s="278"/>
      <c r="H29" s="277"/>
      <c r="I29" s="278"/>
      <c r="J29" s="277"/>
      <c r="K29" s="278"/>
      <c r="L29" s="227">
        <f t="shared" si="0"/>
        <v>0</v>
      </c>
      <c r="M29" s="227">
        <f t="shared" si="0"/>
        <v>0</v>
      </c>
      <c r="N29" s="227">
        <f t="shared" si="1"/>
        <v>0</v>
      </c>
    </row>
    <row r="30" spans="1:14" s="57" customFormat="1" ht="24.95" customHeight="1" x14ac:dyDescent="0.2">
      <c r="A30" s="299" t="s">
        <v>65</v>
      </c>
      <c r="B30" s="277"/>
      <c r="C30" s="278"/>
      <c r="D30" s="277"/>
      <c r="E30" s="278"/>
      <c r="F30" s="277"/>
      <c r="G30" s="278"/>
      <c r="H30" s="277"/>
      <c r="I30" s="278"/>
      <c r="J30" s="277"/>
      <c r="K30" s="278"/>
      <c r="L30" s="227">
        <f t="shared" si="0"/>
        <v>0</v>
      </c>
      <c r="M30" s="227">
        <f t="shared" si="0"/>
        <v>0</v>
      </c>
      <c r="N30" s="227">
        <f t="shared" si="1"/>
        <v>0</v>
      </c>
    </row>
    <row r="31" spans="1:14" s="57" customFormat="1" ht="24.95" customHeight="1" x14ac:dyDescent="0.2">
      <c r="A31" s="299" t="s">
        <v>66</v>
      </c>
      <c r="B31" s="277"/>
      <c r="C31" s="278"/>
      <c r="D31" s="277"/>
      <c r="E31" s="278"/>
      <c r="F31" s="277"/>
      <c r="G31" s="278"/>
      <c r="H31" s="277"/>
      <c r="I31" s="278"/>
      <c r="J31" s="277"/>
      <c r="K31" s="278"/>
      <c r="L31" s="227">
        <f t="shared" si="0"/>
        <v>0</v>
      </c>
      <c r="M31" s="227">
        <f t="shared" si="0"/>
        <v>0</v>
      </c>
      <c r="N31" s="227">
        <f t="shared" si="1"/>
        <v>0</v>
      </c>
    </row>
    <row r="32" spans="1:14" s="57" customFormat="1" ht="24.95" customHeight="1" x14ac:dyDescent="0.2">
      <c r="A32" s="299" t="s">
        <v>67</v>
      </c>
      <c r="B32" s="277"/>
      <c r="C32" s="278"/>
      <c r="D32" s="277"/>
      <c r="E32" s="278"/>
      <c r="F32" s="277"/>
      <c r="G32" s="278"/>
      <c r="H32" s="277"/>
      <c r="I32" s="278"/>
      <c r="J32" s="277"/>
      <c r="K32" s="278"/>
      <c r="L32" s="227">
        <f t="shared" si="0"/>
        <v>0</v>
      </c>
      <c r="M32" s="227">
        <f t="shared" si="0"/>
        <v>0</v>
      </c>
      <c r="N32" s="227">
        <f t="shared" si="1"/>
        <v>0</v>
      </c>
    </row>
    <row r="33" spans="1:14" s="57" customFormat="1" ht="24.95" customHeight="1" x14ac:dyDescent="0.2">
      <c r="A33" s="299" t="s">
        <v>412</v>
      </c>
      <c r="B33" s="277"/>
      <c r="C33" s="278"/>
      <c r="D33" s="277"/>
      <c r="E33" s="278"/>
      <c r="F33" s="277"/>
      <c r="G33" s="278"/>
      <c r="H33" s="277"/>
      <c r="I33" s="278"/>
      <c r="J33" s="277"/>
      <c r="K33" s="278"/>
      <c r="L33" s="227">
        <f t="shared" si="0"/>
        <v>0</v>
      </c>
      <c r="M33" s="227">
        <f t="shared" si="0"/>
        <v>0</v>
      </c>
      <c r="N33" s="227">
        <f t="shared" si="1"/>
        <v>0</v>
      </c>
    </row>
    <row r="34" spans="1:14" s="57" customFormat="1" ht="24.95" customHeight="1" x14ac:dyDescent="0.2">
      <c r="A34" s="299" t="s">
        <v>413</v>
      </c>
      <c r="B34" s="277"/>
      <c r="C34" s="278"/>
      <c r="D34" s="277"/>
      <c r="E34" s="278"/>
      <c r="F34" s="277"/>
      <c r="G34" s="278"/>
      <c r="H34" s="277"/>
      <c r="I34" s="278"/>
      <c r="J34" s="277"/>
      <c r="K34" s="278"/>
      <c r="L34" s="227">
        <f t="shared" si="0"/>
        <v>0</v>
      </c>
      <c r="M34" s="227">
        <f t="shared" si="0"/>
        <v>0</v>
      </c>
      <c r="N34" s="227">
        <f t="shared" si="1"/>
        <v>0</v>
      </c>
    </row>
    <row r="35" spans="1:14" s="57" customFormat="1" ht="24.95" customHeight="1" x14ac:dyDescent="0.2">
      <c r="A35" s="299" t="s">
        <v>414</v>
      </c>
      <c r="B35" s="277"/>
      <c r="C35" s="278"/>
      <c r="D35" s="277"/>
      <c r="E35" s="278"/>
      <c r="F35" s="277"/>
      <c r="G35" s="278"/>
      <c r="H35" s="277"/>
      <c r="I35" s="278"/>
      <c r="J35" s="277"/>
      <c r="K35" s="278"/>
      <c r="L35" s="227">
        <f t="shared" si="0"/>
        <v>0</v>
      </c>
      <c r="M35" s="227">
        <f t="shared" si="0"/>
        <v>0</v>
      </c>
      <c r="N35" s="227">
        <f t="shared" si="1"/>
        <v>0</v>
      </c>
    </row>
    <row r="36" spans="1:14" s="57" customFormat="1" ht="24.95" customHeight="1" x14ac:dyDescent="0.2">
      <c r="A36" s="299" t="s">
        <v>68</v>
      </c>
      <c r="B36" s="277"/>
      <c r="C36" s="278"/>
      <c r="D36" s="277"/>
      <c r="E36" s="278"/>
      <c r="F36" s="277"/>
      <c r="G36" s="278"/>
      <c r="H36" s="277"/>
      <c r="I36" s="278"/>
      <c r="J36" s="277"/>
      <c r="K36" s="278"/>
      <c r="L36" s="227">
        <f t="shared" si="0"/>
        <v>0</v>
      </c>
      <c r="M36" s="227">
        <f t="shared" si="0"/>
        <v>0</v>
      </c>
      <c r="N36" s="227">
        <f t="shared" si="1"/>
        <v>0</v>
      </c>
    </row>
    <row r="37" spans="1:14" s="57" customFormat="1" ht="24.95" customHeight="1" x14ac:dyDescent="0.2">
      <c r="A37" s="299" t="s">
        <v>415</v>
      </c>
      <c r="B37" s="277"/>
      <c r="C37" s="278"/>
      <c r="D37" s="277"/>
      <c r="E37" s="278"/>
      <c r="F37" s="277"/>
      <c r="G37" s="278"/>
      <c r="H37" s="277"/>
      <c r="I37" s="278"/>
      <c r="J37" s="277"/>
      <c r="K37" s="278"/>
      <c r="L37" s="227">
        <f t="shared" si="0"/>
        <v>0</v>
      </c>
      <c r="M37" s="227">
        <f t="shared" si="0"/>
        <v>0</v>
      </c>
      <c r="N37" s="227">
        <f t="shared" si="1"/>
        <v>0</v>
      </c>
    </row>
    <row r="38" spans="1:14" s="57" customFormat="1" ht="24.95" customHeight="1" x14ac:dyDescent="0.2">
      <c r="A38" s="299" t="s">
        <v>416</v>
      </c>
      <c r="B38" s="277"/>
      <c r="C38" s="278"/>
      <c r="D38" s="277"/>
      <c r="E38" s="278"/>
      <c r="F38" s="277"/>
      <c r="G38" s="278"/>
      <c r="H38" s="277"/>
      <c r="I38" s="278"/>
      <c r="J38" s="277"/>
      <c r="K38" s="278"/>
      <c r="L38" s="227">
        <f t="shared" si="0"/>
        <v>0</v>
      </c>
      <c r="M38" s="227">
        <f t="shared" si="0"/>
        <v>0</v>
      </c>
      <c r="N38" s="227">
        <f t="shared" si="1"/>
        <v>0</v>
      </c>
    </row>
    <row r="39" spans="1:14" s="57" customFormat="1" ht="24.95" customHeight="1" x14ac:dyDescent="0.2">
      <c r="A39" s="299" t="s">
        <v>417</v>
      </c>
      <c r="B39" s="277"/>
      <c r="C39" s="278"/>
      <c r="D39" s="277"/>
      <c r="E39" s="278"/>
      <c r="F39" s="277"/>
      <c r="G39" s="278"/>
      <c r="H39" s="277"/>
      <c r="I39" s="278"/>
      <c r="J39" s="277"/>
      <c r="K39" s="278"/>
      <c r="L39" s="227">
        <f t="shared" si="0"/>
        <v>0</v>
      </c>
      <c r="M39" s="227">
        <f t="shared" si="0"/>
        <v>0</v>
      </c>
      <c r="N39" s="227">
        <f t="shared" si="1"/>
        <v>0</v>
      </c>
    </row>
    <row r="40" spans="1:14" s="57" customFormat="1" ht="24.95" customHeight="1" x14ac:dyDescent="0.2">
      <c r="A40" s="299" t="s">
        <v>69</v>
      </c>
      <c r="B40" s="277"/>
      <c r="C40" s="278"/>
      <c r="D40" s="277"/>
      <c r="E40" s="278"/>
      <c r="F40" s="277"/>
      <c r="G40" s="278"/>
      <c r="H40" s="277"/>
      <c r="I40" s="278"/>
      <c r="J40" s="277"/>
      <c r="K40" s="278"/>
      <c r="L40" s="227">
        <f t="shared" si="0"/>
        <v>0</v>
      </c>
      <c r="M40" s="227">
        <f t="shared" si="0"/>
        <v>0</v>
      </c>
      <c r="N40" s="227">
        <f t="shared" si="1"/>
        <v>0</v>
      </c>
    </row>
    <row r="41" spans="1:14" s="57" customFormat="1" ht="24.95" customHeight="1" x14ac:dyDescent="0.2">
      <c r="A41" s="299" t="s">
        <v>70</v>
      </c>
      <c r="B41" s="277"/>
      <c r="C41" s="278"/>
      <c r="D41" s="277"/>
      <c r="E41" s="278"/>
      <c r="F41" s="277"/>
      <c r="G41" s="278"/>
      <c r="H41" s="277"/>
      <c r="I41" s="278"/>
      <c r="J41" s="277"/>
      <c r="K41" s="278"/>
      <c r="L41" s="227">
        <f t="shared" si="0"/>
        <v>0</v>
      </c>
      <c r="M41" s="227">
        <f t="shared" si="0"/>
        <v>0</v>
      </c>
      <c r="N41" s="227">
        <f t="shared" si="1"/>
        <v>0</v>
      </c>
    </row>
    <row r="42" spans="1:14" s="57" customFormat="1" ht="24.95" customHeight="1" x14ac:dyDescent="0.2">
      <c r="A42" s="299" t="s">
        <v>71</v>
      </c>
      <c r="B42" s="277"/>
      <c r="C42" s="278"/>
      <c r="D42" s="277"/>
      <c r="E42" s="278"/>
      <c r="F42" s="277"/>
      <c r="G42" s="278"/>
      <c r="H42" s="277"/>
      <c r="I42" s="278"/>
      <c r="J42" s="277"/>
      <c r="K42" s="278"/>
      <c r="L42" s="227">
        <f t="shared" si="0"/>
        <v>0</v>
      </c>
      <c r="M42" s="227">
        <f t="shared" si="0"/>
        <v>0</v>
      </c>
      <c r="N42" s="227">
        <f t="shared" si="1"/>
        <v>0</v>
      </c>
    </row>
    <row r="43" spans="1:14" s="57" customFormat="1" ht="24.95" customHeight="1" x14ac:dyDescent="0.2">
      <c r="A43" s="299" t="s">
        <v>72</v>
      </c>
      <c r="B43" s="277"/>
      <c r="C43" s="278"/>
      <c r="D43" s="277"/>
      <c r="E43" s="278"/>
      <c r="F43" s="277"/>
      <c r="G43" s="278"/>
      <c r="H43" s="277"/>
      <c r="I43" s="278"/>
      <c r="J43" s="277"/>
      <c r="K43" s="278"/>
      <c r="L43" s="227">
        <f t="shared" si="0"/>
        <v>0</v>
      </c>
      <c r="M43" s="227">
        <f t="shared" si="0"/>
        <v>0</v>
      </c>
      <c r="N43" s="227">
        <f t="shared" si="1"/>
        <v>0</v>
      </c>
    </row>
    <row r="44" spans="1:14" s="57" customFormat="1" ht="24.95" customHeight="1" x14ac:dyDescent="0.2">
      <c r="A44" s="299" t="s">
        <v>73</v>
      </c>
      <c r="B44" s="277"/>
      <c r="C44" s="278"/>
      <c r="D44" s="277"/>
      <c r="E44" s="278"/>
      <c r="F44" s="277"/>
      <c r="G44" s="278"/>
      <c r="H44" s="277"/>
      <c r="I44" s="278"/>
      <c r="J44" s="277"/>
      <c r="K44" s="278"/>
      <c r="L44" s="227">
        <f t="shared" si="0"/>
        <v>0</v>
      </c>
      <c r="M44" s="227">
        <f t="shared" si="0"/>
        <v>0</v>
      </c>
      <c r="N44" s="227">
        <f t="shared" si="1"/>
        <v>0</v>
      </c>
    </row>
    <row r="45" spans="1:14" s="57" customFormat="1" ht="24.95" customHeight="1" x14ac:dyDescent="0.2">
      <c r="A45" s="299" t="s">
        <v>418</v>
      </c>
      <c r="B45" s="277"/>
      <c r="C45" s="278"/>
      <c r="D45" s="277"/>
      <c r="E45" s="278"/>
      <c r="F45" s="277"/>
      <c r="G45" s="278"/>
      <c r="H45" s="277"/>
      <c r="I45" s="278"/>
      <c r="J45" s="277"/>
      <c r="K45" s="278"/>
      <c r="L45" s="227">
        <f t="shared" si="0"/>
        <v>0</v>
      </c>
      <c r="M45" s="227">
        <f t="shared" si="0"/>
        <v>0</v>
      </c>
      <c r="N45" s="227">
        <f t="shared" si="1"/>
        <v>0</v>
      </c>
    </row>
    <row r="46" spans="1:14" s="57" customFormat="1" ht="24.95" customHeight="1" x14ac:dyDescent="0.2">
      <c r="A46" s="299" t="s">
        <v>74</v>
      </c>
      <c r="B46" s="277"/>
      <c r="C46" s="278"/>
      <c r="D46" s="277"/>
      <c r="E46" s="278"/>
      <c r="F46" s="277"/>
      <c r="G46" s="278"/>
      <c r="H46" s="277"/>
      <c r="I46" s="278"/>
      <c r="J46" s="277"/>
      <c r="K46" s="278"/>
      <c r="L46" s="227">
        <f t="shared" si="0"/>
        <v>0</v>
      </c>
      <c r="M46" s="227">
        <f t="shared" si="0"/>
        <v>0</v>
      </c>
      <c r="N46" s="227">
        <f t="shared" si="1"/>
        <v>0</v>
      </c>
    </row>
    <row r="47" spans="1:14" s="57" customFormat="1" ht="24.95" customHeight="1" x14ac:dyDescent="0.2">
      <c r="A47" s="299" t="s">
        <v>75</v>
      </c>
      <c r="B47" s="279"/>
      <c r="C47" s="280"/>
      <c r="D47" s="279"/>
      <c r="E47" s="280"/>
      <c r="F47" s="279"/>
      <c r="G47" s="280"/>
      <c r="H47" s="279"/>
      <c r="I47" s="280"/>
      <c r="J47" s="279"/>
      <c r="K47" s="280"/>
      <c r="L47" s="228">
        <f t="shared" si="0"/>
        <v>0</v>
      </c>
      <c r="M47" s="228">
        <f t="shared" si="0"/>
        <v>0</v>
      </c>
      <c r="N47" s="228">
        <f t="shared" si="1"/>
        <v>0</v>
      </c>
    </row>
    <row r="48" spans="1:14" s="57" customFormat="1" ht="15" customHeight="1" x14ac:dyDescent="0.2">
      <c r="A48" s="56" t="s">
        <v>76</v>
      </c>
      <c r="B48" s="229">
        <f t="shared" ref="B48:K48" si="2">SUM(B4:B47)</f>
        <v>6.0416666666666661</v>
      </c>
      <c r="C48" s="229">
        <f t="shared" si="2"/>
        <v>29.583333333333332</v>
      </c>
      <c r="D48" s="229">
        <f t="shared" si="2"/>
        <v>0</v>
      </c>
      <c r="E48" s="229">
        <f t="shared" si="2"/>
        <v>0</v>
      </c>
      <c r="F48" s="229">
        <f t="shared" si="2"/>
        <v>0</v>
      </c>
      <c r="G48" s="229">
        <f t="shared" si="2"/>
        <v>0</v>
      </c>
      <c r="H48" s="229">
        <f t="shared" si="2"/>
        <v>0</v>
      </c>
      <c r="I48" s="229">
        <f t="shared" si="2"/>
        <v>0</v>
      </c>
      <c r="J48" s="229">
        <f t="shared" si="2"/>
        <v>0</v>
      </c>
      <c r="K48" s="229">
        <f t="shared" si="2"/>
        <v>0</v>
      </c>
      <c r="L48" s="229">
        <f>SUM(L4:L47)</f>
        <v>6.0416666666666661</v>
      </c>
      <c r="M48" s="229">
        <f>SUM(M4:M47)</f>
        <v>29.583333333333332</v>
      </c>
      <c r="N48" s="229">
        <f>L48+M48</f>
        <v>35.625</v>
      </c>
    </row>
    <row r="49" spans="1:15" s="57" customFormat="1" ht="9.9499999999999993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5"/>
      <c r="M49" s="95"/>
    </row>
    <row r="50" spans="1:15" s="51" customFormat="1" ht="13.35" customHeight="1" x14ac:dyDescent="0.2">
      <c r="A50" s="49" t="s">
        <v>80</v>
      </c>
      <c r="B50" s="320"/>
      <c r="C50" s="320"/>
      <c r="D50" s="320"/>
      <c r="L50" s="96"/>
      <c r="M50" s="96"/>
    </row>
    <row r="51" spans="1:15" s="51" customFormat="1" ht="13.35" customHeight="1" x14ac:dyDescent="0.2">
      <c r="A51" s="49" t="s">
        <v>541</v>
      </c>
      <c r="L51" s="96"/>
      <c r="M51" s="96"/>
    </row>
    <row r="52" spans="1:15" s="51" customFormat="1" ht="13.35" customHeight="1" x14ac:dyDescent="0.2">
      <c r="A52" s="51" t="s">
        <v>542</v>
      </c>
      <c r="L52" s="96"/>
      <c r="M52" s="96"/>
    </row>
    <row r="53" spans="1:15" s="51" customFormat="1" ht="13.35" customHeight="1" x14ac:dyDescent="0.2">
      <c r="A53" s="51" t="s">
        <v>493</v>
      </c>
      <c r="L53" s="96"/>
      <c r="M53" s="96"/>
    </row>
    <row r="54" spans="1:15" s="51" customFormat="1" ht="13.35" customHeight="1" x14ac:dyDescent="0.3">
      <c r="A54" s="51" t="s">
        <v>534</v>
      </c>
      <c r="H54" s="50"/>
      <c r="I54" s="50"/>
      <c r="J54" s="50"/>
      <c r="K54" s="50"/>
      <c r="L54" s="50"/>
      <c r="M54" s="50"/>
    </row>
    <row r="55" spans="1:15" s="51" customFormat="1" ht="13.35" customHeight="1" x14ac:dyDescent="0.3">
      <c r="A55" s="51" t="s">
        <v>81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</row>
    <row r="56" spans="1:15" s="51" customFormat="1" ht="26.45" customHeight="1" x14ac:dyDescent="0.2">
      <c r="A56" s="445" t="s">
        <v>420</v>
      </c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O56" s="90"/>
    </row>
    <row r="57" spans="1:15" s="51" customFormat="1" ht="13.5" x14ac:dyDescent="0.2">
      <c r="L57" s="96"/>
      <c r="M57" s="96"/>
    </row>
    <row r="58" spans="1:15" x14ac:dyDescent="0.2">
      <c r="O58" s="55"/>
    </row>
    <row r="59" spans="1:15" x14ac:dyDescent="0.2">
      <c r="O59" s="55"/>
    </row>
    <row r="60" spans="1:15" x14ac:dyDescent="0.2">
      <c r="O60" s="55"/>
    </row>
  </sheetData>
  <sheetProtection algorithmName="SHA-512" hashValue="kNOAARa//5D6iUyYg5yYvihx/RXjRWwqn85lUKNo6YBrNuFqZjwErhpIBwtOg6Wm1xWUhONADCYwXCU4sjap6A==" saltValue="oY8XXPbpkXoEarwVUvKhXQ==" spinCount="100000" sheet="1"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60"/>
  <sheetViews>
    <sheetView showGridLines="0" workbookViewId="0">
      <pane xSplit="1" ySplit="3" topLeftCell="B18" activePane="bottomRight" state="frozen"/>
      <selection activeCell="F8" sqref="F8"/>
      <selection pane="topRight" activeCell="F8" sqref="F8"/>
      <selection pane="bottomLeft" activeCell="F8" sqref="F8"/>
      <selection pane="bottomRight" activeCell="F8" sqref="F8"/>
    </sheetView>
  </sheetViews>
  <sheetFormatPr defaultColWidth="9.140625" defaultRowHeight="15" x14ac:dyDescent="0.3"/>
  <cols>
    <col min="1" max="1" width="30.7109375" style="53" customWidth="1"/>
    <col min="2" max="5" width="14" style="53" customWidth="1"/>
    <col min="6" max="7" width="14" style="78" customWidth="1"/>
    <col min="8" max="8" width="14" style="55" customWidth="1"/>
    <col min="9" max="13" width="6.7109375" style="53" customWidth="1"/>
    <col min="14" max="16384" width="9.140625" style="53"/>
  </cols>
  <sheetData>
    <row r="1" spans="1:8" ht="39.950000000000003" customHeight="1" x14ac:dyDescent="0.3">
      <c r="A1" s="447" t="s">
        <v>489</v>
      </c>
      <c r="B1" s="447"/>
      <c r="C1" s="447"/>
      <c r="D1" s="447"/>
      <c r="E1" s="447"/>
      <c r="F1" s="447"/>
      <c r="G1" s="447"/>
      <c r="H1" s="447"/>
    </row>
    <row r="2" spans="1:8" s="45" customFormat="1" ht="15" customHeight="1" x14ac:dyDescent="0.15">
      <c r="A2" s="448" t="s">
        <v>207</v>
      </c>
      <c r="B2" s="448" t="s">
        <v>208</v>
      </c>
      <c r="C2" s="448"/>
      <c r="D2" s="448" t="s">
        <v>492</v>
      </c>
      <c r="E2" s="448"/>
      <c r="F2" s="448" t="s">
        <v>40</v>
      </c>
      <c r="G2" s="448"/>
      <c r="H2" s="448" t="s">
        <v>40</v>
      </c>
    </row>
    <row r="3" spans="1:8" s="45" customFormat="1" ht="15" customHeight="1" x14ac:dyDescent="0.15">
      <c r="A3" s="448"/>
      <c r="B3" s="56" t="s">
        <v>41</v>
      </c>
      <c r="C3" s="56" t="s">
        <v>42</v>
      </c>
      <c r="D3" s="56" t="s">
        <v>41</v>
      </c>
      <c r="E3" s="56" t="s">
        <v>42</v>
      </c>
      <c r="F3" s="56" t="s">
        <v>41</v>
      </c>
      <c r="G3" s="56" t="s">
        <v>42</v>
      </c>
      <c r="H3" s="448"/>
    </row>
    <row r="4" spans="1:8" s="45" customFormat="1" ht="24.95" customHeight="1" x14ac:dyDescent="0.15">
      <c r="A4" s="299" t="s">
        <v>43</v>
      </c>
      <c r="B4" s="275"/>
      <c r="C4" s="276"/>
      <c r="D4" s="275"/>
      <c r="E4" s="276"/>
      <c r="F4" s="226">
        <f>B4+D4</f>
        <v>0</v>
      </c>
      <c r="G4" s="226">
        <f>C4+E4</f>
        <v>0</v>
      </c>
      <c r="H4" s="226">
        <f>F4+G4</f>
        <v>0</v>
      </c>
    </row>
    <row r="5" spans="1:8" s="45" customFormat="1" ht="24.95" customHeight="1" x14ac:dyDescent="0.15">
      <c r="A5" s="299" t="s">
        <v>407</v>
      </c>
      <c r="B5" s="277"/>
      <c r="C5" s="278"/>
      <c r="D5" s="277"/>
      <c r="E5" s="278"/>
      <c r="F5" s="227">
        <f t="shared" ref="F5:G47" si="0">B5+D5</f>
        <v>0</v>
      </c>
      <c r="G5" s="227">
        <f t="shared" si="0"/>
        <v>0</v>
      </c>
      <c r="H5" s="227">
        <f t="shared" ref="H5:H47" si="1">F5+G5</f>
        <v>0</v>
      </c>
    </row>
    <row r="6" spans="1:8" s="45" customFormat="1" ht="24.95" customHeight="1" x14ac:dyDescent="0.15">
      <c r="A6" s="299" t="s">
        <v>408</v>
      </c>
      <c r="B6" s="277"/>
      <c r="C6" s="278"/>
      <c r="D6" s="277"/>
      <c r="E6" s="278"/>
      <c r="F6" s="227">
        <f t="shared" si="0"/>
        <v>0</v>
      </c>
      <c r="G6" s="227">
        <f t="shared" si="0"/>
        <v>0</v>
      </c>
      <c r="H6" s="227">
        <f t="shared" si="1"/>
        <v>0</v>
      </c>
    </row>
    <row r="7" spans="1:8" s="45" customFormat="1" ht="24.95" customHeight="1" x14ac:dyDescent="0.15">
      <c r="A7" s="299" t="s">
        <v>409</v>
      </c>
      <c r="B7" s="277"/>
      <c r="C7" s="278"/>
      <c r="D7" s="277"/>
      <c r="E7" s="278"/>
      <c r="F7" s="227">
        <f t="shared" si="0"/>
        <v>0</v>
      </c>
      <c r="G7" s="227">
        <f t="shared" si="0"/>
        <v>0</v>
      </c>
      <c r="H7" s="227">
        <f t="shared" si="1"/>
        <v>0</v>
      </c>
    </row>
    <row r="8" spans="1:8" s="45" customFormat="1" ht="24.95" customHeight="1" x14ac:dyDescent="0.15">
      <c r="A8" s="299" t="s">
        <v>410</v>
      </c>
      <c r="B8" s="277"/>
      <c r="C8" s="278"/>
      <c r="D8" s="277"/>
      <c r="E8" s="278"/>
      <c r="F8" s="227">
        <f t="shared" si="0"/>
        <v>0</v>
      </c>
      <c r="G8" s="227">
        <f t="shared" si="0"/>
        <v>0</v>
      </c>
      <c r="H8" s="227">
        <f t="shared" si="1"/>
        <v>0</v>
      </c>
    </row>
    <row r="9" spans="1:8" s="45" customFormat="1" ht="24.95" customHeight="1" x14ac:dyDescent="0.15">
      <c r="A9" s="299" t="s">
        <v>411</v>
      </c>
      <c r="B9" s="277"/>
      <c r="C9" s="278"/>
      <c r="D9" s="277"/>
      <c r="E9" s="278"/>
      <c r="F9" s="227">
        <f t="shared" si="0"/>
        <v>0</v>
      </c>
      <c r="G9" s="227">
        <f t="shared" si="0"/>
        <v>0</v>
      </c>
      <c r="H9" s="227">
        <f t="shared" si="1"/>
        <v>0</v>
      </c>
    </row>
    <row r="10" spans="1:8" s="45" customFormat="1" ht="24.95" customHeight="1" x14ac:dyDescent="0.15">
      <c r="A10" s="299" t="s">
        <v>44</v>
      </c>
      <c r="B10" s="277"/>
      <c r="C10" s="278"/>
      <c r="D10" s="277"/>
      <c r="E10" s="278"/>
      <c r="F10" s="227">
        <f t="shared" si="0"/>
        <v>0</v>
      </c>
      <c r="G10" s="227">
        <f t="shared" si="0"/>
        <v>0</v>
      </c>
      <c r="H10" s="227">
        <f t="shared" si="1"/>
        <v>0</v>
      </c>
    </row>
    <row r="11" spans="1:8" s="45" customFormat="1" ht="24.95" customHeight="1" x14ac:dyDescent="0.15">
      <c r="A11" s="299" t="s">
        <v>45</v>
      </c>
      <c r="B11" s="277"/>
      <c r="C11" s="278"/>
      <c r="D11" s="277"/>
      <c r="E11" s="278"/>
      <c r="F11" s="227">
        <f t="shared" si="0"/>
        <v>0</v>
      </c>
      <c r="G11" s="227">
        <f t="shared" si="0"/>
        <v>0</v>
      </c>
      <c r="H11" s="227">
        <f t="shared" si="1"/>
        <v>0</v>
      </c>
    </row>
    <row r="12" spans="1:8" s="45" customFormat="1" ht="24.95" customHeight="1" x14ac:dyDescent="0.15">
      <c r="A12" s="299" t="s">
        <v>46</v>
      </c>
      <c r="B12" s="277"/>
      <c r="C12" s="278"/>
      <c r="D12" s="277"/>
      <c r="E12" s="278"/>
      <c r="F12" s="227">
        <f t="shared" si="0"/>
        <v>0</v>
      </c>
      <c r="G12" s="227">
        <f t="shared" si="0"/>
        <v>0</v>
      </c>
      <c r="H12" s="227">
        <f t="shared" si="1"/>
        <v>0</v>
      </c>
    </row>
    <row r="13" spans="1:8" s="45" customFormat="1" ht="24.95" customHeight="1" x14ac:dyDescent="0.15">
      <c r="A13" s="299" t="s">
        <v>47</v>
      </c>
      <c r="B13" s="277"/>
      <c r="C13" s="278"/>
      <c r="D13" s="277"/>
      <c r="E13" s="278"/>
      <c r="F13" s="227">
        <f t="shared" si="0"/>
        <v>0</v>
      </c>
      <c r="G13" s="227">
        <f t="shared" si="0"/>
        <v>0</v>
      </c>
      <c r="H13" s="227">
        <f t="shared" si="1"/>
        <v>0</v>
      </c>
    </row>
    <row r="14" spans="1:8" s="45" customFormat="1" ht="24.95" customHeight="1" x14ac:dyDescent="0.15">
      <c r="A14" s="299" t="s">
        <v>48</v>
      </c>
      <c r="B14" s="277"/>
      <c r="C14" s="278"/>
      <c r="D14" s="277"/>
      <c r="E14" s="278"/>
      <c r="F14" s="227">
        <f t="shared" si="0"/>
        <v>0</v>
      </c>
      <c r="G14" s="227">
        <f t="shared" si="0"/>
        <v>0</v>
      </c>
      <c r="H14" s="227">
        <f t="shared" si="1"/>
        <v>0</v>
      </c>
    </row>
    <row r="15" spans="1:8" s="45" customFormat="1" ht="24.95" customHeight="1" x14ac:dyDescent="0.15">
      <c r="A15" s="299" t="s">
        <v>49</v>
      </c>
      <c r="B15" s="277"/>
      <c r="C15" s="278"/>
      <c r="D15" s="277"/>
      <c r="E15" s="278"/>
      <c r="F15" s="227">
        <f t="shared" si="0"/>
        <v>0</v>
      </c>
      <c r="G15" s="227">
        <f t="shared" si="0"/>
        <v>0</v>
      </c>
      <c r="H15" s="227">
        <f t="shared" si="1"/>
        <v>0</v>
      </c>
    </row>
    <row r="16" spans="1:8" s="45" customFormat="1" ht="24.95" customHeight="1" x14ac:dyDescent="0.15">
      <c r="A16" s="299" t="s">
        <v>50</v>
      </c>
      <c r="B16" s="277"/>
      <c r="C16" s="278"/>
      <c r="D16" s="277"/>
      <c r="E16" s="278"/>
      <c r="F16" s="227">
        <f t="shared" si="0"/>
        <v>0</v>
      </c>
      <c r="G16" s="227">
        <f t="shared" si="0"/>
        <v>0</v>
      </c>
      <c r="H16" s="227">
        <f t="shared" si="1"/>
        <v>0</v>
      </c>
    </row>
    <row r="17" spans="1:8" s="45" customFormat="1" ht="24.95" customHeight="1" x14ac:dyDescent="0.15">
      <c r="A17" s="299" t="s">
        <v>497</v>
      </c>
      <c r="B17" s="277"/>
      <c r="C17" s="278"/>
      <c r="D17" s="277"/>
      <c r="E17" s="278"/>
      <c r="F17" s="227">
        <f t="shared" si="0"/>
        <v>0</v>
      </c>
      <c r="G17" s="227">
        <f t="shared" si="0"/>
        <v>0</v>
      </c>
      <c r="H17" s="227">
        <f t="shared" si="1"/>
        <v>0</v>
      </c>
    </row>
    <row r="18" spans="1:8" s="45" customFormat="1" ht="24.95" customHeight="1" x14ac:dyDescent="0.15">
      <c r="A18" s="299" t="s">
        <v>53</v>
      </c>
      <c r="B18" s="277"/>
      <c r="C18" s="278"/>
      <c r="D18" s="277"/>
      <c r="E18" s="278"/>
      <c r="F18" s="227">
        <f t="shared" si="0"/>
        <v>0</v>
      </c>
      <c r="G18" s="227">
        <f t="shared" si="0"/>
        <v>0</v>
      </c>
      <c r="H18" s="227">
        <f t="shared" si="1"/>
        <v>0</v>
      </c>
    </row>
    <row r="19" spans="1:8" s="45" customFormat="1" ht="24.95" customHeight="1" x14ac:dyDescent="0.15">
      <c r="A19" s="299" t="s">
        <v>54</v>
      </c>
      <c r="B19" s="277"/>
      <c r="C19" s="278"/>
      <c r="D19" s="277"/>
      <c r="E19" s="278"/>
      <c r="F19" s="227">
        <f t="shared" si="0"/>
        <v>0</v>
      </c>
      <c r="G19" s="227">
        <f t="shared" si="0"/>
        <v>0</v>
      </c>
      <c r="H19" s="227">
        <f t="shared" si="1"/>
        <v>0</v>
      </c>
    </row>
    <row r="20" spans="1:8" s="45" customFormat="1" ht="24.95" customHeight="1" x14ac:dyDescent="0.15">
      <c r="A20" s="299" t="s">
        <v>55</v>
      </c>
      <c r="B20" s="277"/>
      <c r="C20" s="278"/>
      <c r="D20" s="277"/>
      <c r="E20" s="278"/>
      <c r="F20" s="227">
        <f t="shared" si="0"/>
        <v>0</v>
      </c>
      <c r="G20" s="227">
        <f t="shared" si="0"/>
        <v>0</v>
      </c>
      <c r="H20" s="227">
        <f t="shared" si="1"/>
        <v>0</v>
      </c>
    </row>
    <row r="21" spans="1:8" s="45" customFormat="1" ht="24.95" customHeight="1" x14ac:dyDescent="0.15">
      <c r="A21" s="299" t="s">
        <v>56</v>
      </c>
      <c r="B21" s="277"/>
      <c r="C21" s="278"/>
      <c r="D21" s="277"/>
      <c r="E21" s="278"/>
      <c r="F21" s="227">
        <f t="shared" si="0"/>
        <v>0</v>
      </c>
      <c r="G21" s="227">
        <f t="shared" si="0"/>
        <v>0</v>
      </c>
      <c r="H21" s="227">
        <f t="shared" si="1"/>
        <v>0</v>
      </c>
    </row>
    <row r="22" spans="1:8" s="45" customFormat="1" ht="24.95" customHeight="1" x14ac:dyDescent="0.15">
      <c r="A22" s="299" t="s">
        <v>57</v>
      </c>
      <c r="B22" s="277"/>
      <c r="C22" s="278"/>
      <c r="D22" s="277"/>
      <c r="E22" s="278"/>
      <c r="F22" s="227">
        <f t="shared" si="0"/>
        <v>0</v>
      </c>
      <c r="G22" s="227">
        <f t="shared" si="0"/>
        <v>0</v>
      </c>
      <c r="H22" s="227">
        <f t="shared" si="1"/>
        <v>0</v>
      </c>
    </row>
    <row r="23" spans="1:8" s="45" customFormat="1" ht="24.95" customHeight="1" x14ac:dyDescent="0.15">
      <c r="A23" s="299" t="s">
        <v>58</v>
      </c>
      <c r="B23" s="277"/>
      <c r="C23" s="278"/>
      <c r="D23" s="277"/>
      <c r="E23" s="278"/>
      <c r="F23" s="227">
        <f t="shared" si="0"/>
        <v>0</v>
      </c>
      <c r="G23" s="227">
        <f t="shared" si="0"/>
        <v>0</v>
      </c>
      <c r="H23" s="227">
        <f t="shared" si="1"/>
        <v>0</v>
      </c>
    </row>
    <row r="24" spans="1:8" s="45" customFormat="1" ht="24.95" customHeight="1" x14ac:dyDescent="0.15">
      <c r="A24" s="299" t="s">
        <v>59</v>
      </c>
      <c r="B24" s="277"/>
      <c r="C24" s="278"/>
      <c r="D24" s="277"/>
      <c r="E24" s="278"/>
      <c r="F24" s="227">
        <f t="shared" si="0"/>
        <v>0</v>
      </c>
      <c r="G24" s="227">
        <f t="shared" si="0"/>
        <v>0</v>
      </c>
      <c r="H24" s="227">
        <f t="shared" si="1"/>
        <v>0</v>
      </c>
    </row>
    <row r="25" spans="1:8" s="45" customFormat="1" ht="24.95" customHeight="1" x14ac:dyDescent="0.15">
      <c r="A25" s="299" t="s">
        <v>60</v>
      </c>
      <c r="B25" s="277"/>
      <c r="C25" s="278"/>
      <c r="D25" s="277"/>
      <c r="E25" s="278"/>
      <c r="F25" s="227">
        <f t="shared" si="0"/>
        <v>0</v>
      </c>
      <c r="G25" s="227">
        <f t="shared" si="0"/>
        <v>0</v>
      </c>
      <c r="H25" s="227">
        <f t="shared" si="1"/>
        <v>0</v>
      </c>
    </row>
    <row r="26" spans="1:8" s="45" customFormat="1" ht="24.95" customHeight="1" x14ac:dyDescent="0.15">
      <c r="A26" s="299" t="s">
        <v>61</v>
      </c>
      <c r="B26" s="277"/>
      <c r="C26" s="278"/>
      <c r="D26" s="277"/>
      <c r="E26" s="278"/>
      <c r="F26" s="227">
        <f t="shared" si="0"/>
        <v>0</v>
      </c>
      <c r="G26" s="227">
        <f t="shared" si="0"/>
        <v>0</v>
      </c>
      <c r="H26" s="227">
        <f t="shared" si="1"/>
        <v>0</v>
      </c>
    </row>
    <row r="27" spans="1:8" s="45" customFormat="1" ht="24.95" customHeight="1" x14ac:dyDescent="0.15">
      <c r="A27" s="299" t="s">
        <v>62</v>
      </c>
      <c r="B27" s="277"/>
      <c r="C27" s="278"/>
      <c r="D27" s="277"/>
      <c r="E27" s="278"/>
      <c r="F27" s="227">
        <f t="shared" si="0"/>
        <v>0</v>
      </c>
      <c r="G27" s="227">
        <f t="shared" si="0"/>
        <v>0</v>
      </c>
      <c r="H27" s="227">
        <f t="shared" si="1"/>
        <v>0</v>
      </c>
    </row>
    <row r="28" spans="1:8" s="45" customFormat="1" ht="24.95" customHeight="1" x14ac:dyDescent="0.15">
      <c r="A28" s="299" t="s">
        <v>63</v>
      </c>
      <c r="B28" s="277"/>
      <c r="C28" s="278"/>
      <c r="D28" s="277"/>
      <c r="E28" s="278"/>
      <c r="F28" s="227">
        <f t="shared" si="0"/>
        <v>0</v>
      </c>
      <c r="G28" s="227">
        <f t="shared" si="0"/>
        <v>0</v>
      </c>
      <c r="H28" s="227">
        <f t="shared" si="1"/>
        <v>0</v>
      </c>
    </row>
    <row r="29" spans="1:8" s="45" customFormat="1" ht="24.95" customHeight="1" x14ac:dyDescent="0.15">
      <c r="A29" s="299" t="s">
        <v>64</v>
      </c>
      <c r="B29" s="277"/>
      <c r="C29" s="278"/>
      <c r="D29" s="277"/>
      <c r="E29" s="278"/>
      <c r="F29" s="227">
        <f t="shared" si="0"/>
        <v>0</v>
      </c>
      <c r="G29" s="227">
        <f t="shared" si="0"/>
        <v>0</v>
      </c>
      <c r="H29" s="227">
        <f t="shared" si="1"/>
        <v>0</v>
      </c>
    </row>
    <row r="30" spans="1:8" s="45" customFormat="1" ht="24.95" customHeight="1" x14ac:dyDescent="0.15">
      <c r="A30" s="299" t="s">
        <v>65</v>
      </c>
      <c r="B30" s="277"/>
      <c r="C30" s="278"/>
      <c r="D30" s="277"/>
      <c r="E30" s="278"/>
      <c r="F30" s="227">
        <f t="shared" si="0"/>
        <v>0</v>
      </c>
      <c r="G30" s="227">
        <f t="shared" si="0"/>
        <v>0</v>
      </c>
      <c r="H30" s="227">
        <f t="shared" si="1"/>
        <v>0</v>
      </c>
    </row>
    <row r="31" spans="1:8" s="45" customFormat="1" ht="24.95" customHeight="1" x14ac:dyDescent="0.15">
      <c r="A31" s="299" t="s">
        <v>66</v>
      </c>
      <c r="B31" s="277"/>
      <c r="C31" s="278"/>
      <c r="D31" s="277"/>
      <c r="E31" s="278"/>
      <c r="F31" s="227">
        <f t="shared" si="0"/>
        <v>0</v>
      </c>
      <c r="G31" s="227">
        <f t="shared" si="0"/>
        <v>0</v>
      </c>
      <c r="H31" s="227">
        <f t="shared" si="1"/>
        <v>0</v>
      </c>
    </row>
    <row r="32" spans="1:8" s="45" customFormat="1" ht="24.95" customHeight="1" x14ac:dyDescent="0.15">
      <c r="A32" s="299" t="s">
        <v>67</v>
      </c>
      <c r="B32" s="277"/>
      <c r="C32" s="278"/>
      <c r="D32" s="277"/>
      <c r="E32" s="278"/>
      <c r="F32" s="227">
        <f t="shared" si="0"/>
        <v>0</v>
      </c>
      <c r="G32" s="227">
        <f t="shared" si="0"/>
        <v>0</v>
      </c>
      <c r="H32" s="227">
        <f t="shared" si="1"/>
        <v>0</v>
      </c>
    </row>
    <row r="33" spans="1:8" s="45" customFormat="1" ht="24.95" customHeight="1" x14ac:dyDescent="0.15">
      <c r="A33" s="299" t="s">
        <v>412</v>
      </c>
      <c r="B33" s="277"/>
      <c r="C33" s="278"/>
      <c r="D33" s="277"/>
      <c r="E33" s="278"/>
      <c r="F33" s="227">
        <f t="shared" si="0"/>
        <v>0</v>
      </c>
      <c r="G33" s="227">
        <f t="shared" si="0"/>
        <v>0</v>
      </c>
      <c r="H33" s="227">
        <f t="shared" si="1"/>
        <v>0</v>
      </c>
    </row>
    <row r="34" spans="1:8" s="45" customFormat="1" ht="24.95" customHeight="1" x14ac:dyDescent="0.15">
      <c r="A34" s="299" t="s">
        <v>413</v>
      </c>
      <c r="B34" s="277"/>
      <c r="C34" s="278"/>
      <c r="D34" s="277"/>
      <c r="E34" s="278"/>
      <c r="F34" s="227">
        <f t="shared" si="0"/>
        <v>0</v>
      </c>
      <c r="G34" s="227">
        <f t="shared" si="0"/>
        <v>0</v>
      </c>
      <c r="H34" s="227">
        <f t="shared" si="1"/>
        <v>0</v>
      </c>
    </row>
    <row r="35" spans="1:8" s="45" customFormat="1" ht="24.95" customHeight="1" x14ac:dyDescent="0.15">
      <c r="A35" s="299" t="s">
        <v>414</v>
      </c>
      <c r="B35" s="277"/>
      <c r="C35" s="278"/>
      <c r="D35" s="277"/>
      <c r="E35" s="278"/>
      <c r="F35" s="227">
        <f t="shared" si="0"/>
        <v>0</v>
      </c>
      <c r="G35" s="227">
        <f t="shared" si="0"/>
        <v>0</v>
      </c>
      <c r="H35" s="227">
        <f t="shared" si="1"/>
        <v>0</v>
      </c>
    </row>
    <row r="36" spans="1:8" s="45" customFormat="1" ht="24.95" customHeight="1" x14ac:dyDescent="0.15">
      <c r="A36" s="299" t="s">
        <v>68</v>
      </c>
      <c r="B36" s="277"/>
      <c r="C36" s="278"/>
      <c r="D36" s="277"/>
      <c r="E36" s="278"/>
      <c r="F36" s="227">
        <f t="shared" si="0"/>
        <v>0</v>
      </c>
      <c r="G36" s="227">
        <f t="shared" si="0"/>
        <v>0</v>
      </c>
      <c r="H36" s="227">
        <f t="shared" si="1"/>
        <v>0</v>
      </c>
    </row>
    <row r="37" spans="1:8" s="45" customFormat="1" ht="24.95" customHeight="1" x14ac:dyDescent="0.15">
      <c r="A37" s="299" t="s">
        <v>415</v>
      </c>
      <c r="B37" s="277"/>
      <c r="C37" s="278"/>
      <c r="D37" s="277"/>
      <c r="E37" s="278"/>
      <c r="F37" s="227">
        <f t="shared" si="0"/>
        <v>0</v>
      </c>
      <c r="G37" s="227">
        <f t="shared" si="0"/>
        <v>0</v>
      </c>
      <c r="H37" s="227">
        <f t="shared" si="1"/>
        <v>0</v>
      </c>
    </row>
    <row r="38" spans="1:8" s="45" customFormat="1" ht="24.95" customHeight="1" x14ac:dyDescent="0.15">
      <c r="A38" s="299" t="s">
        <v>416</v>
      </c>
      <c r="B38" s="277"/>
      <c r="C38" s="278"/>
      <c r="D38" s="277"/>
      <c r="E38" s="278"/>
      <c r="F38" s="227">
        <f t="shared" si="0"/>
        <v>0</v>
      </c>
      <c r="G38" s="227">
        <f t="shared" si="0"/>
        <v>0</v>
      </c>
      <c r="H38" s="227">
        <f t="shared" si="1"/>
        <v>0</v>
      </c>
    </row>
    <row r="39" spans="1:8" s="45" customFormat="1" ht="24.95" customHeight="1" x14ac:dyDescent="0.15">
      <c r="A39" s="299" t="s">
        <v>417</v>
      </c>
      <c r="B39" s="277"/>
      <c r="C39" s="278"/>
      <c r="D39" s="277"/>
      <c r="E39" s="278"/>
      <c r="F39" s="227">
        <f t="shared" si="0"/>
        <v>0</v>
      </c>
      <c r="G39" s="227">
        <f t="shared" si="0"/>
        <v>0</v>
      </c>
      <c r="H39" s="227">
        <f t="shared" si="1"/>
        <v>0</v>
      </c>
    </row>
    <row r="40" spans="1:8" s="45" customFormat="1" ht="24.95" customHeight="1" x14ac:dyDescent="0.15">
      <c r="A40" s="299" t="s">
        <v>69</v>
      </c>
      <c r="B40" s="277"/>
      <c r="C40" s="278"/>
      <c r="D40" s="277"/>
      <c r="E40" s="278"/>
      <c r="F40" s="227">
        <f t="shared" si="0"/>
        <v>0</v>
      </c>
      <c r="G40" s="227">
        <f t="shared" si="0"/>
        <v>0</v>
      </c>
      <c r="H40" s="227">
        <f t="shared" si="1"/>
        <v>0</v>
      </c>
    </row>
    <row r="41" spans="1:8" s="45" customFormat="1" ht="24.95" customHeight="1" x14ac:dyDescent="0.15">
      <c r="A41" s="299" t="s">
        <v>70</v>
      </c>
      <c r="B41" s="277"/>
      <c r="C41" s="278"/>
      <c r="D41" s="277"/>
      <c r="E41" s="278"/>
      <c r="F41" s="227">
        <f t="shared" si="0"/>
        <v>0</v>
      </c>
      <c r="G41" s="227">
        <f t="shared" si="0"/>
        <v>0</v>
      </c>
      <c r="H41" s="227">
        <f t="shared" si="1"/>
        <v>0</v>
      </c>
    </row>
    <row r="42" spans="1:8" s="45" customFormat="1" ht="24.95" customHeight="1" x14ac:dyDescent="0.15">
      <c r="A42" s="299" t="s">
        <v>71</v>
      </c>
      <c r="B42" s="277"/>
      <c r="C42" s="278"/>
      <c r="D42" s="277"/>
      <c r="E42" s="278"/>
      <c r="F42" s="227">
        <f t="shared" si="0"/>
        <v>0</v>
      </c>
      <c r="G42" s="227">
        <f t="shared" si="0"/>
        <v>0</v>
      </c>
      <c r="H42" s="227">
        <f t="shared" si="1"/>
        <v>0</v>
      </c>
    </row>
    <row r="43" spans="1:8" s="45" customFormat="1" ht="24.95" customHeight="1" x14ac:dyDescent="0.15">
      <c r="A43" s="299" t="s">
        <v>72</v>
      </c>
      <c r="B43" s="277"/>
      <c r="C43" s="278"/>
      <c r="D43" s="277"/>
      <c r="E43" s="278"/>
      <c r="F43" s="227">
        <f t="shared" si="0"/>
        <v>0</v>
      </c>
      <c r="G43" s="227">
        <f t="shared" si="0"/>
        <v>0</v>
      </c>
      <c r="H43" s="227">
        <f t="shared" si="1"/>
        <v>0</v>
      </c>
    </row>
    <row r="44" spans="1:8" s="45" customFormat="1" ht="24.95" customHeight="1" x14ac:dyDescent="0.15">
      <c r="A44" s="299" t="s">
        <v>73</v>
      </c>
      <c r="B44" s="277"/>
      <c r="C44" s="278"/>
      <c r="D44" s="277"/>
      <c r="E44" s="278"/>
      <c r="F44" s="227">
        <f t="shared" si="0"/>
        <v>0</v>
      </c>
      <c r="G44" s="227">
        <f t="shared" si="0"/>
        <v>0</v>
      </c>
      <c r="H44" s="227">
        <f t="shared" si="1"/>
        <v>0</v>
      </c>
    </row>
    <row r="45" spans="1:8" s="45" customFormat="1" ht="24.95" customHeight="1" x14ac:dyDescent="0.15">
      <c r="A45" s="299" t="s">
        <v>418</v>
      </c>
      <c r="B45" s="277"/>
      <c r="C45" s="278"/>
      <c r="D45" s="277"/>
      <c r="E45" s="278"/>
      <c r="F45" s="227">
        <f t="shared" si="0"/>
        <v>0</v>
      </c>
      <c r="G45" s="227">
        <f t="shared" si="0"/>
        <v>0</v>
      </c>
      <c r="H45" s="227">
        <f t="shared" si="1"/>
        <v>0</v>
      </c>
    </row>
    <row r="46" spans="1:8" s="45" customFormat="1" ht="24.95" customHeight="1" x14ac:dyDescent="0.15">
      <c r="A46" s="299" t="s">
        <v>74</v>
      </c>
      <c r="B46" s="277"/>
      <c r="C46" s="278"/>
      <c r="D46" s="277"/>
      <c r="E46" s="278"/>
      <c r="F46" s="227">
        <f t="shared" si="0"/>
        <v>0</v>
      </c>
      <c r="G46" s="227">
        <f t="shared" si="0"/>
        <v>0</v>
      </c>
      <c r="H46" s="227">
        <f t="shared" si="1"/>
        <v>0</v>
      </c>
    </row>
    <row r="47" spans="1:8" s="45" customFormat="1" ht="24.95" customHeight="1" x14ac:dyDescent="0.15">
      <c r="A47" s="299" t="s">
        <v>75</v>
      </c>
      <c r="B47" s="279"/>
      <c r="C47" s="280"/>
      <c r="D47" s="279"/>
      <c r="E47" s="280"/>
      <c r="F47" s="228">
        <f t="shared" si="0"/>
        <v>0</v>
      </c>
      <c r="G47" s="228">
        <f t="shared" si="0"/>
        <v>0</v>
      </c>
      <c r="H47" s="228">
        <f t="shared" si="1"/>
        <v>0</v>
      </c>
    </row>
    <row r="48" spans="1:8" s="45" customFormat="1" ht="15" customHeight="1" x14ac:dyDescent="0.15">
      <c r="A48" s="56" t="s">
        <v>76</v>
      </c>
      <c r="B48" s="229">
        <f t="shared" ref="B48:G48" si="2">SUM(B4:B47)</f>
        <v>0</v>
      </c>
      <c r="C48" s="229">
        <f t="shared" si="2"/>
        <v>0</v>
      </c>
      <c r="D48" s="229">
        <f t="shared" si="2"/>
        <v>0</v>
      </c>
      <c r="E48" s="229">
        <f t="shared" si="2"/>
        <v>0</v>
      </c>
      <c r="F48" s="229">
        <f t="shared" si="2"/>
        <v>0</v>
      </c>
      <c r="G48" s="229">
        <f t="shared" si="2"/>
        <v>0</v>
      </c>
      <c r="H48" s="229">
        <f>F48+G48</f>
        <v>0</v>
      </c>
    </row>
    <row r="49" spans="1:13" s="45" customFormat="1" ht="9.9499999999999993" customHeight="1" x14ac:dyDescent="0.15">
      <c r="A49" s="61"/>
      <c r="B49" s="61"/>
      <c r="C49" s="61"/>
      <c r="D49" s="61"/>
      <c r="E49" s="61"/>
      <c r="F49" s="75"/>
      <c r="G49" s="75"/>
      <c r="H49" s="57"/>
    </row>
    <row r="50" spans="1:13" s="50" customFormat="1" ht="12" customHeight="1" x14ac:dyDescent="0.3">
      <c r="A50" s="49" t="s">
        <v>80</v>
      </c>
      <c r="B50" s="320"/>
      <c r="C50" s="320"/>
      <c r="D50" s="320"/>
      <c r="F50" s="76"/>
      <c r="G50" s="76"/>
      <c r="H50" s="51"/>
    </row>
    <row r="51" spans="1:13" s="97" customFormat="1" ht="12" customHeight="1" x14ac:dyDescent="0.3">
      <c r="A51" s="306" t="s">
        <v>543</v>
      </c>
      <c r="F51" s="321"/>
      <c r="G51" s="321"/>
      <c r="H51" s="322"/>
    </row>
    <row r="52" spans="1:13" s="50" customFormat="1" ht="18.75" customHeight="1" x14ac:dyDescent="0.3">
      <c r="A52" s="50" t="s">
        <v>544</v>
      </c>
      <c r="F52" s="76"/>
      <c r="G52" s="76"/>
      <c r="H52" s="51"/>
    </row>
    <row r="53" spans="1:13" s="50" customFormat="1" ht="12" customHeight="1" x14ac:dyDescent="0.3">
      <c r="A53" s="51" t="s">
        <v>545</v>
      </c>
      <c r="F53" s="76"/>
      <c r="G53" s="76"/>
      <c r="H53" s="51"/>
    </row>
    <row r="54" spans="1:13" s="50" customFormat="1" ht="12" customHeight="1" x14ac:dyDescent="0.3">
      <c r="A54" s="51" t="s">
        <v>534</v>
      </c>
      <c r="B54" s="51"/>
      <c r="C54" s="51"/>
      <c r="D54" s="51"/>
      <c r="E54" s="51"/>
      <c r="F54" s="51"/>
      <c r="G54" s="51"/>
    </row>
    <row r="55" spans="1:13" s="50" customFormat="1" ht="12" customHeight="1" x14ac:dyDescent="0.3">
      <c r="A55" s="51" t="s">
        <v>81</v>
      </c>
    </row>
    <row r="56" spans="1:13" s="50" customFormat="1" ht="26.45" customHeight="1" x14ac:dyDescent="0.3">
      <c r="A56" s="445" t="s">
        <v>420</v>
      </c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</row>
    <row r="57" spans="1:13" s="50" customFormat="1" ht="15.75" customHeight="1" x14ac:dyDescent="0.3">
      <c r="A57" s="51"/>
      <c r="F57" s="76"/>
      <c r="G57" s="76"/>
      <c r="H57" s="51"/>
    </row>
    <row r="58" spans="1:13" s="45" customFormat="1" x14ac:dyDescent="0.2">
      <c r="F58" s="78"/>
      <c r="G58" s="78"/>
      <c r="H58" s="55"/>
    </row>
    <row r="59" spans="1:13" s="45" customFormat="1" x14ac:dyDescent="0.2">
      <c r="F59" s="78"/>
      <c r="G59" s="78"/>
      <c r="H59" s="55"/>
    </row>
    <row r="60" spans="1:13" x14ac:dyDescent="0.3">
      <c r="A60" s="98"/>
    </row>
  </sheetData>
  <sheetProtection algorithmName="SHA-512" hashValue="cYnGIgRr0AuxS6ohpuCLTB02CIW8ueAlZ6vtk5jA7wxp3qXU2Zhiw4z29BDFAHxhgZ6IGhUUUoV9oxP4V+kaig==" saltValue="QOO4YYlkuZxaQrq/u41aBQ==" spinCount="100000" sheet="1"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3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D58"/>
  <sheetViews>
    <sheetView showGridLines="0" workbookViewId="0">
      <pane xSplit="1" ySplit="3" topLeftCell="D8" activePane="bottomRight" state="frozen"/>
      <selection activeCell="F8" sqref="F8"/>
      <selection pane="topRight" activeCell="F8" sqref="F8"/>
      <selection pane="bottomLeft" activeCell="F8" sqref="F8"/>
      <selection pane="bottomRight" activeCell="Y23" sqref="Y23"/>
    </sheetView>
  </sheetViews>
  <sheetFormatPr defaultColWidth="9.140625" defaultRowHeight="15" x14ac:dyDescent="0.3"/>
  <cols>
    <col min="1" max="1" width="30.7109375" style="45" customWidth="1"/>
    <col min="2" max="27" width="8.7109375" style="45" customWidth="1"/>
    <col min="28" max="29" width="8.7109375" style="53" customWidth="1"/>
    <col min="30" max="30" width="8.7109375" style="55" customWidth="1"/>
    <col min="31" max="16384" width="9.140625" style="45"/>
  </cols>
  <sheetData>
    <row r="1" spans="1:30" s="57" customFormat="1" ht="30" customHeight="1" x14ac:dyDescent="0.2">
      <c r="A1" s="456" t="s">
        <v>15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</row>
    <row r="2" spans="1:30" ht="30" customHeight="1" x14ac:dyDescent="0.15">
      <c r="A2" s="448" t="s">
        <v>209</v>
      </c>
      <c r="B2" s="448" t="s">
        <v>210</v>
      </c>
      <c r="C2" s="448"/>
      <c r="D2" s="448" t="s">
        <v>211</v>
      </c>
      <c r="E2" s="448" t="s">
        <v>212</v>
      </c>
      <c r="F2" s="448" t="s">
        <v>213</v>
      </c>
      <c r="G2" s="448"/>
      <c r="H2" s="448" t="s">
        <v>214</v>
      </c>
      <c r="I2" s="448"/>
      <c r="J2" s="448" t="s">
        <v>215</v>
      </c>
      <c r="K2" s="448"/>
      <c r="L2" s="448" t="s">
        <v>216</v>
      </c>
      <c r="M2" s="448"/>
      <c r="N2" s="448" t="s">
        <v>217</v>
      </c>
      <c r="O2" s="448"/>
      <c r="P2" s="448" t="s">
        <v>218</v>
      </c>
      <c r="Q2" s="448"/>
      <c r="R2" s="448" t="s">
        <v>219</v>
      </c>
      <c r="S2" s="448"/>
      <c r="T2" s="448" t="s">
        <v>220</v>
      </c>
      <c r="U2" s="448"/>
      <c r="V2" s="448" t="s">
        <v>221</v>
      </c>
      <c r="W2" s="448"/>
      <c r="X2" s="448" t="s">
        <v>222</v>
      </c>
      <c r="Y2" s="448"/>
      <c r="Z2" s="448" t="s">
        <v>223</v>
      </c>
      <c r="AA2" s="448"/>
      <c r="AB2" s="448" t="s">
        <v>76</v>
      </c>
      <c r="AC2" s="448"/>
      <c r="AD2" s="448" t="s">
        <v>40</v>
      </c>
    </row>
    <row r="3" spans="1:30" ht="15" customHeight="1" x14ac:dyDescent="0.15">
      <c r="A3" s="448"/>
      <c r="B3" s="56" t="s">
        <v>41</v>
      </c>
      <c r="C3" s="56" t="s">
        <v>42</v>
      </c>
      <c r="D3" s="56" t="s">
        <v>41</v>
      </c>
      <c r="E3" s="56" t="s">
        <v>42</v>
      </c>
      <c r="F3" s="56" t="s">
        <v>41</v>
      </c>
      <c r="G3" s="56" t="s">
        <v>42</v>
      </c>
      <c r="H3" s="56" t="s">
        <v>41</v>
      </c>
      <c r="I3" s="56" t="s">
        <v>42</v>
      </c>
      <c r="J3" s="56" t="s">
        <v>41</v>
      </c>
      <c r="K3" s="56" t="s">
        <v>42</v>
      </c>
      <c r="L3" s="56" t="s">
        <v>41</v>
      </c>
      <c r="M3" s="56" t="s">
        <v>42</v>
      </c>
      <c r="N3" s="56" t="s">
        <v>41</v>
      </c>
      <c r="O3" s="56" t="s">
        <v>42</v>
      </c>
      <c r="P3" s="56" t="s">
        <v>41</v>
      </c>
      <c r="Q3" s="56" t="s">
        <v>42</v>
      </c>
      <c r="R3" s="56" t="s">
        <v>41</v>
      </c>
      <c r="S3" s="56" t="s">
        <v>42</v>
      </c>
      <c r="T3" s="56" t="s">
        <v>41</v>
      </c>
      <c r="U3" s="56" t="s">
        <v>42</v>
      </c>
      <c r="V3" s="56" t="s">
        <v>41</v>
      </c>
      <c r="W3" s="56" t="s">
        <v>42</v>
      </c>
      <c r="X3" s="56" t="s">
        <v>41</v>
      </c>
      <c r="Y3" s="56" t="s">
        <v>42</v>
      </c>
      <c r="Z3" s="56" t="s">
        <v>41</v>
      </c>
      <c r="AA3" s="56" t="s">
        <v>42</v>
      </c>
      <c r="AB3" s="56" t="s">
        <v>41</v>
      </c>
      <c r="AC3" s="56" t="s">
        <v>42</v>
      </c>
      <c r="AD3" s="448"/>
    </row>
    <row r="4" spans="1:30" ht="24.95" customHeight="1" x14ac:dyDescent="0.15">
      <c r="A4" s="299" t="s">
        <v>43</v>
      </c>
      <c r="B4" s="329"/>
      <c r="C4" s="330"/>
      <c r="D4" s="329"/>
      <c r="E4" s="330"/>
      <c r="F4" s="329"/>
      <c r="G4" s="330"/>
      <c r="H4" s="329"/>
      <c r="I4" s="330"/>
      <c r="J4" s="329"/>
      <c r="K4" s="330"/>
      <c r="L4" s="329"/>
      <c r="M4" s="330"/>
      <c r="N4" s="329"/>
      <c r="O4" s="330"/>
      <c r="P4" s="329"/>
      <c r="Q4" s="330"/>
      <c r="R4" s="329"/>
      <c r="S4" s="330"/>
      <c r="T4" s="329"/>
      <c r="U4" s="330"/>
      <c r="V4" s="329"/>
      <c r="W4" s="330"/>
      <c r="X4" s="329"/>
      <c r="Y4" s="330"/>
      <c r="Z4" s="329"/>
      <c r="AA4" s="330"/>
      <c r="AB4" s="331">
        <f>B4+D4+F4+H4+J4+L4+N4+P4+R4+T4+V4+X4+Z4</f>
        <v>0</v>
      </c>
      <c r="AC4" s="331">
        <f>C4+E4+G4+I4+K4+M4+O4+Q4+S4+U4+W4+Y4+AA4</f>
        <v>0</v>
      </c>
      <c r="AD4" s="331">
        <f>AB4+AC4</f>
        <v>0</v>
      </c>
    </row>
    <row r="5" spans="1:30" ht="24.95" customHeight="1" x14ac:dyDescent="0.15">
      <c r="A5" s="299" t="s">
        <v>407</v>
      </c>
      <c r="B5" s="332"/>
      <c r="C5" s="333"/>
      <c r="D5" s="332"/>
      <c r="E5" s="333"/>
      <c r="F5" s="332"/>
      <c r="G5" s="333"/>
      <c r="H5" s="332"/>
      <c r="I5" s="333"/>
      <c r="J5" s="332"/>
      <c r="K5" s="333"/>
      <c r="L5" s="332"/>
      <c r="M5" s="333"/>
      <c r="N5" s="332"/>
      <c r="O5" s="333"/>
      <c r="P5" s="332">
        <v>6</v>
      </c>
      <c r="Q5" s="333">
        <v>0</v>
      </c>
      <c r="R5" s="332"/>
      <c r="S5" s="333"/>
      <c r="T5" s="332"/>
      <c r="U5" s="333"/>
      <c r="V5" s="332"/>
      <c r="W5" s="333"/>
      <c r="X5" s="332"/>
      <c r="Y5" s="333"/>
      <c r="Z5" s="332"/>
      <c r="AA5" s="333"/>
      <c r="AB5" s="334">
        <f t="shared" ref="AB5:AC47" si="0">B5+D5+F5+H5+J5+L5+N5+P5+R5+T5+V5+X5+Z5</f>
        <v>6</v>
      </c>
      <c r="AC5" s="334">
        <f t="shared" si="0"/>
        <v>0</v>
      </c>
      <c r="AD5" s="334">
        <f t="shared" ref="AD5:AD47" si="1">AB5+AC5</f>
        <v>6</v>
      </c>
    </row>
    <row r="6" spans="1:30" ht="24.95" customHeight="1" x14ac:dyDescent="0.15">
      <c r="A6" s="299" t="s">
        <v>408</v>
      </c>
      <c r="B6" s="332"/>
      <c r="C6" s="333"/>
      <c r="D6" s="332"/>
      <c r="E6" s="333"/>
      <c r="F6" s="332"/>
      <c r="G6" s="333"/>
      <c r="H6" s="332">
        <v>0</v>
      </c>
      <c r="I6" s="333">
        <v>11</v>
      </c>
      <c r="J6" s="332"/>
      <c r="K6" s="333"/>
      <c r="L6" s="332"/>
      <c r="M6" s="333"/>
      <c r="N6" s="332"/>
      <c r="O6" s="333"/>
      <c r="P6" s="332">
        <v>0</v>
      </c>
      <c r="Q6" s="333">
        <v>6</v>
      </c>
      <c r="R6" s="332"/>
      <c r="S6" s="333"/>
      <c r="T6" s="332"/>
      <c r="U6" s="333"/>
      <c r="V6" s="332"/>
      <c r="W6" s="333"/>
      <c r="X6" s="332"/>
      <c r="Y6" s="333"/>
      <c r="Z6" s="332"/>
      <c r="AA6" s="333"/>
      <c r="AB6" s="334">
        <f t="shared" si="0"/>
        <v>0</v>
      </c>
      <c r="AC6" s="334">
        <f t="shared" si="0"/>
        <v>17</v>
      </c>
      <c r="AD6" s="334">
        <f t="shared" si="1"/>
        <v>17</v>
      </c>
    </row>
    <row r="7" spans="1:30" ht="24.95" customHeight="1" x14ac:dyDescent="0.15">
      <c r="A7" s="299" t="s">
        <v>409</v>
      </c>
      <c r="B7" s="332"/>
      <c r="C7" s="333"/>
      <c r="D7" s="332"/>
      <c r="E7" s="333"/>
      <c r="F7" s="332"/>
      <c r="G7" s="333"/>
      <c r="H7" s="332"/>
      <c r="I7" s="333"/>
      <c r="J7" s="332"/>
      <c r="K7" s="333"/>
      <c r="L7" s="332"/>
      <c r="M7" s="333"/>
      <c r="N7" s="332"/>
      <c r="O7" s="333"/>
      <c r="P7" s="332"/>
      <c r="Q7" s="333"/>
      <c r="R7" s="332"/>
      <c r="S7" s="333"/>
      <c r="T7" s="332"/>
      <c r="U7" s="333"/>
      <c r="V7" s="332"/>
      <c r="W7" s="333"/>
      <c r="X7" s="332"/>
      <c r="Y7" s="333"/>
      <c r="Z7" s="332"/>
      <c r="AA7" s="333"/>
      <c r="AB7" s="334">
        <f t="shared" si="0"/>
        <v>0</v>
      </c>
      <c r="AC7" s="334">
        <f t="shared" si="0"/>
        <v>0</v>
      </c>
      <c r="AD7" s="334">
        <f t="shared" si="1"/>
        <v>0</v>
      </c>
    </row>
    <row r="8" spans="1:30" ht="24.95" customHeight="1" x14ac:dyDescent="0.15">
      <c r="A8" s="299" t="s">
        <v>410</v>
      </c>
      <c r="B8" s="332"/>
      <c r="C8" s="333"/>
      <c r="D8" s="332"/>
      <c r="E8" s="333"/>
      <c r="F8" s="332"/>
      <c r="G8" s="333"/>
      <c r="H8" s="332"/>
      <c r="I8" s="333"/>
      <c r="J8" s="332"/>
      <c r="K8" s="333"/>
      <c r="L8" s="332"/>
      <c r="M8" s="333"/>
      <c r="N8" s="332"/>
      <c r="O8" s="333"/>
      <c r="P8" s="332">
        <v>0</v>
      </c>
      <c r="Q8" s="333">
        <v>3</v>
      </c>
      <c r="R8" s="332"/>
      <c r="S8" s="333"/>
      <c r="T8" s="332"/>
      <c r="U8" s="333"/>
      <c r="V8" s="332"/>
      <c r="W8" s="333"/>
      <c r="X8" s="332"/>
      <c r="Y8" s="333"/>
      <c r="Z8" s="332"/>
      <c r="AA8" s="333"/>
      <c r="AB8" s="334">
        <f t="shared" si="0"/>
        <v>0</v>
      </c>
      <c r="AC8" s="334">
        <f t="shared" si="0"/>
        <v>3</v>
      </c>
      <c r="AD8" s="334">
        <f t="shared" si="1"/>
        <v>3</v>
      </c>
    </row>
    <row r="9" spans="1:30" ht="24.95" customHeight="1" x14ac:dyDescent="0.15">
      <c r="A9" s="299" t="s">
        <v>411</v>
      </c>
      <c r="B9" s="332"/>
      <c r="C9" s="333"/>
      <c r="D9" s="332"/>
      <c r="E9" s="333"/>
      <c r="F9" s="332">
        <v>0</v>
      </c>
      <c r="G9" s="333">
        <v>2</v>
      </c>
      <c r="H9" s="332">
        <v>0</v>
      </c>
      <c r="I9" s="333">
        <v>7</v>
      </c>
      <c r="J9" s="332"/>
      <c r="K9" s="333"/>
      <c r="L9" s="332"/>
      <c r="M9" s="333"/>
      <c r="N9" s="332"/>
      <c r="O9" s="333"/>
      <c r="P9" s="332">
        <v>0</v>
      </c>
      <c r="Q9" s="333">
        <v>4</v>
      </c>
      <c r="R9" s="332"/>
      <c r="S9" s="333"/>
      <c r="T9" s="332"/>
      <c r="U9" s="333"/>
      <c r="V9" s="332"/>
      <c r="W9" s="333"/>
      <c r="X9" s="332"/>
      <c r="Y9" s="333"/>
      <c r="Z9" s="332"/>
      <c r="AA9" s="333"/>
      <c r="AB9" s="334">
        <f t="shared" si="0"/>
        <v>0</v>
      </c>
      <c r="AC9" s="334">
        <f t="shared" si="0"/>
        <v>13</v>
      </c>
      <c r="AD9" s="334">
        <f t="shared" si="1"/>
        <v>13</v>
      </c>
    </row>
    <row r="10" spans="1:30" ht="24.95" customHeight="1" x14ac:dyDescent="0.15">
      <c r="A10" s="299" t="s">
        <v>44</v>
      </c>
      <c r="B10" s="332"/>
      <c r="C10" s="333"/>
      <c r="D10" s="332">
        <v>0</v>
      </c>
      <c r="E10" s="333">
        <v>86</v>
      </c>
      <c r="F10" s="332">
        <v>0</v>
      </c>
      <c r="G10" s="333">
        <v>2</v>
      </c>
      <c r="H10" s="332">
        <v>19</v>
      </c>
      <c r="I10" s="333">
        <v>195</v>
      </c>
      <c r="J10" s="332">
        <v>0</v>
      </c>
      <c r="K10" s="333">
        <v>13</v>
      </c>
      <c r="L10" s="332">
        <v>0</v>
      </c>
      <c r="M10" s="333">
        <v>5</v>
      </c>
      <c r="N10" s="332">
        <v>28</v>
      </c>
      <c r="O10" s="333">
        <v>0</v>
      </c>
      <c r="P10" s="332">
        <v>17</v>
      </c>
      <c r="Q10" s="333">
        <v>26</v>
      </c>
      <c r="R10" s="332"/>
      <c r="S10" s="333"/>
      <c r="T10" s="332"/>
      <c r="U10" s="333"/>
      <c r="V10" s="332"/>
      <c r="W10" s="333"/>
      <c r="X10" s="332"/>
      <c r="Y10" s="333"/>
      <c r="Z10" s="332">
        <v>0</v>
      </c>
      <c r="AA10" s="333">
        <v>0</v>
      </c>
      <c r="AB10" s="334">
        <f t="shared" si="0"/>
        <v>64</v>
      </c>
      <c r="AC10" s="334">
        <f t="shared" si="0"/>
        <v>327</v>
      </c>
      <c r="AD10" s="334">
        <f t="shared" si="1"/>
        <v>391</v>
      </c>
    </row>
    <row r="11" spans="1:30" ht="24.95" customHeight="1" x14ac:dyDescent="0.15">
      <c r="A11" s="299" t="s">
        <v>45</v>
      </c>
      <c r="B11" s="332"/>
      <c r="C11" s="333"/>
      <c r="D11" s="332">
        <v>5</v>
      </c>
      <c r="E11" s="333">
        <v>0</v>
      </c>
      <c r="F11" s="332">
        <v>0</v>
      </c>
      <c r="G11" s="333">
        <v>2</v>
      </c>
      <c r="H11" s="332">
        <v>2</v>
      </c>
      <c r="I11" s="333">
        <v>189</v>
      </c>
      <c r="J11" s="332">
        <v>0</v>
      </c>
      <c r="K11" s="333">
        <v>280</v>
      </c>
      <c r="L11" s="332"/>
      <c r="M11" s="333"/>
      <c r="N11" s="332">
        <v>0</v>
      </c>
      <c r="O11" s="333">
        <v>28</v>
      </c>
      <c r="P11" s="332">
        <v>20</v>
      </c>
      <c r="Q11" s="333">
        <v>77</v>
      </c>
      <c r="R11" s="332"/>
      <c r="S11" s="333"/>
      <c r="T11" s="332"/>
      <c r="U11" s="333"/>
      <c r="V11" s="332">
        <v>0</v>
      </c>
      <c r="W11" s="333">
        <v>4</v>
      </c>
      <c r="X11" s="332"/>
      <c r="Y11" s="333"/>
      <c r="Z11" s="332">
        <v>5</v>
      </c>
      <c r="AA11" s="333">
        <v>26</v>
      </c>
      <c r="AB11" s="334">
        <f t="shared" si="0"/>
        <v>32</v>
      </c>
      <c r="AC11" s="334">
        <f t="shared" si="0"/>
        <v>606</v>
      </c>
      <c r="AD11" s="334">
        <f t="shared" si="1"/>
        <v>638</v>
      </c>
    </row>
    <row r="12" spans="1:30" ht="24.95" customHeight="1" x14ac:dyDescent="0.15">
      <c r="A12" s="299" t="s">
        <v>46</v>
      </c>
      <c r="B12" s="332"/>
      <c r="C12" s="333"/>
      <c r="D12" s="332"/>
      <c r="E12" s="333"/>
      <c r="F12" s="332">
        <v>5</v>
      </c>
      <c r="G12" s="333">
        <v>7</v>
      </c>
      <c r="H12" s="332">
        <v>0</v>
      </c>
      <c r="I12" s="333">
        <v>601</v>
      </c>
      <c r="J12" s="332"/>
      <c r="K12" s="333"/>
      <c r="L12" s="332">
        <v>0</v>
      </c>
      <c r="M12" s="333">
        <v>17</v>
      </c>
      <c r="N12" s="332"/>
      <c r="O12" s="333"/>
      <c r="P12" s="332">
        <v>0</v>
      </c>
      <c r="Q12" s="333">
        <v>19</v>
      </c>
      <c r="R12" s="332"/>
      <c r="S12" s="333"/>
      <c r="T12" s="332"/>
      <c r="U12" s="333"/>
      <c r="V12" s="332">
        <v>2</v>
      </c>
      <c r="W12" s="333">
        <v>1</v>
      </c>
      <c r="X12" s="332"/>
      <c r="Y12" s="333"/>
      <c r="Z12" s="332">
        <v>10</v>
      </c>
      <c r="AA12" s="333">
        <v>6</v>
      </c>
      <c r="AB12" s="334">
        <f t="shared" si="0"/>
        <v>17</v>
      </c>
      <c r="AC12" s="334">
        <f t="shared" si="0"/>
        <v>651</v>
      </c>
      <c r="AD12" s="334">
        <f t="shared" si="1"/>
        <v>668</v>
      </c>
    </row>
    <row r="13" spans="1:30" ht="24.95" customHeight="1" x14ac:dyDescent="0.15">
      <c r="A13" s="299" t="s">
        <v>47</v>
      </c>
      <c r="B13" s="332"/>
      <c r="C13" s="333"/>
      <c r="D13" s="332"/>
      <c r="E13" s="333"/>
      <c r="F13" s="332"/>
      <c r="G13" s="333"/>
      <c r="H13" s="332"/>
      <c r="I13" s="333"/>
      <c r="J13" s="332"/>
      <c r="K13" s="333"/>
      <c r="L13" s="332"/>
      <c r="M13" s="333"/>
      <c r="N13" s="332"/>
      <c r="O13" s="333"/>
      <c r="P13" s="332"/>
      <c r="Q13" s="333"/>
      <c r="R13" s="332"/>
      <c r="S13" s="333"/>
      <c r="T13" s="332"/>
      <c r="U13" s="333"/>
      <c r="V13" s="332"/>
      <c r="W13" s="333"/>
      <c r="X13" s="332"/>
      <c r="Y13" s="333"/>
      <c r="Z13" s="332"/>
      <c r="AA13" s="333"/>
      <c r="AB13" s="334">
        <f t="shared" si="0"/>
        <v>0</v>
      </c>
      <c r="AC13" s="334">
        <f t="shared" si="0"/>
        <v>0</v>
      </c>
      <c r="AD13" s="334">
        <f t="shared" si="1"/>
        <v>0</v>
      </c>
    </row>
    <row r="14" spans="1:30" ht="24.95" customHeight="1" x14ac:dyDescent="0.15">
      <c r="A14" s="299" t="s">
        <v>48</v>
      </c>
      <c r="B14" s="332"/>
      <c r="C14" s="333"/>
      <c r="D14" s="332"/>
      <c r="E14" s="333"/>
      <c r="F14" s="332"/>
      <c r="G14" s="333"/>
      <c r="H14" s="332"/>
      <c r="I14" s="333"/>
      <c r="J14" s="332"/>
      <c r="K14" s="333"/>
      <c r="L14" s="332"/>
      <c r="M14" s="333"/>
      <c r="N14" s="332"/>
      <c r="O14" s="333"/>
      <c r="P14" s="332">
        <v>20</v>
      </c>
      <c r="Q14" s="333">
        <v>0</v>
      </c>
      <c r="R14" s="332"/>
      <c r="S14" s="333"/>
      <c r="T14" s="332"/>
      <c r="U14" s="333"/>
      <c r="V14" s="332"/>
      <c r="W14" s="333"/>
      <c r="X14" s="332"/>
      <c r="Y14" s="333"/>
      <c r="Z14" s="332"/>
      <c r="AA14" s="333"/>
      <c r="AB14" s="334">
        <f t="shared" si="0"/>
        <v>20</v>
      </c>
      <c r="AC14" s="334">
        <f t="shared" si="0"/>
        <v>0</v>
      </c>
      <c r="AD14" s="334">
        <f t="shared" si="1"/>
        <v>20</v>
      </c>
    </row>
    <row r="15" spans="1:30" ht="24.95" customHeight="1" x14ac:dyDescent="0.15">
      <c r="A15" s="299" t="s">
        <v>49</v>
      </c>
      <c r="B15" s="332"/>
      <c r="C15" s="333"/>
      <c r="D15" s="332"/>
      <c r="E15" s="333"/>
      <c r="F15" s="332"/>
      <c r="G15" s="333"/>
      <c r="H15" s="332"/>
      <c r="I15" s="333"/>
      <c r="J15" s="332"/>
      <c r="K15" s="333"/>
      <c r="L15" s="332"/>
      <c r="M15" s="333"/>
      <c r="N15" s="332"/>
      <c r="O15" s="333"/>
      <c r="P15" s="332"/>
      <c r="Q15" s="333"/>
      <c r="R15" s="332"/>
      <c r="S15" s="333"/>
      <c r="T15" s="332"/>
      <c r="U15" s="333"/>
      <c r="V15" s="332"/>
      <c r="W15" s="333"/>
      <c r="X15" s="332"/>
      <c r="Y15" s="333"/>
      <c r="Z15" s="332"/>
      <c r="AA15" s="333"/>
      <c r="AB15" s="334">
        <f t="shared" si="0"/>
        <v>0</v>
      </c>
      <c r="AC15" s="334">
        <f t="shared" si="0"/>
        <v>0</v>
      </c>
      <c r="AD15" s="334">
        <f t="shared" si="1"/>
        <v>0</v>
      </c>
    </row>
    <row r="16" spans="1:30" ht="24.95" customHeight="1" x14ac:dyDescent="0.15">
      <c r="A16" s="299" t="s">
        <v>50</v>
      </c>
      <c r="B16" s="332"/>
      <c r="C16" s="333"/>
      <c r="D16" s="332"/>
      <c r="E16" s="333"/>
      <c r="F16" s="332"/>
      <c r="G16" s="333"/>
      <c r="H16" s="332"/>
      <c r="I16" s="333"/>
      <c r="J16" s="332"/>
      <c r="K16" s="333"/>
      <c r="L16" s="332"/>
      <c r="M16" s="333"/>
      <c r="N16" s="332"/>
      <c r="O16" s="333"/>
      <c r="P16" s="332"/>
      <c r="Q16" s="333"/>
      <c r="R16" s="332"/>
      <c r="S16" s="333"/>
      <c r="T16" s="332"/>
      <c r="U16" s="333"/>
      <c r="V16" s="332"/>
      <c r="W16" s="333"/>
      <c r="X16" s="332"/>
      <c r="Y16" s="333"/>
      <c r="Z16" s="332"/>
      <c r="AA16" s="333"/>
      <c r="AB16" s="334">
        <f t="shared" si="0"/>
        <v>0</v>
      </c>
      <c r="AC16" s="334">
        <f t="shared" si="0"/>
        <v>0</v>
      </c>
      <c r="AD16" s="334">
        <f t="shared" si="1"/>
        <v>0</v>
      </c>
    </row>
    <row r="17" spans="1:30" ht="24.95" customHeight="1" x14ac:dyDescent="0.15">
      <c r="A17" s="299" t="s">
        <v>497</v>
      </c>
      <c r="B17" s="332"/>
      <c r="C17" s="333"/>
      <c r="D17" s="332"/>
      <c r="E17" s="333"/>
      <c r="F17" s="332"/>
      <c r="G17" s="333"/>
      <c r="H17" s="332"/>
      <c r="I17" s="333"/>
      <c r="J17" s="332"/>
      <c r="K17" s="333"/>
      <c r="L17" s="332"/>
      <c r="M17" s="333"/>
      <c r="N17" s="332"/>
      <c r="O17" s="333"/>
      <c r="P17" s="332"/>
      <c r="Q17" s="333"/>
      <c r="R17" s="332"/>
      <c r="S17" s="333"/>
      <c r="T17" s="332"/>
      <c r="U17" s="333"/>
      <c r="V17" s="332"/>
      <c r="W17" s="333"/>
      <c r="X17" s="332"/>
      <c r="Y17" s="333"/>
      <c r="Z17" s="332"/>
      <c r="AA17" s="333"/>
      <c r="AB17" s="334">
        <f t="shared" si="0"/>
        <v>0</v>
      </c>
      <c r="AC17" s="334">
        <f t="shared" si="0"/>
        <v>0</v>
      </c>
      <c r="AD17" s="334">
        <f t="shared" si="1"/>
        <v>0</v>
      </c>
    </row>
    <row r="18" spans="1:30" ht="24.95" customHeight="1" x14ac:dyDescent="0.15">
      <c r="A18" s="299" t="s">
        <v>53</v>
      </c>
      <c r="B18" s="332"/>
      <c r="C18" s="333"/>
      <c r="D18" s="332"/>
      <c r="E18" s="333"/>
      <c r="F18" s="332"/>
      <c r="G18" s="333"/>
      <c r="H18" s="332"/>
      <c r="I18" s="333"/>
      <c r="J18" s="332"/>
      <c r="K18" s="333"/>
      <c r="L18" s="332"/>
      <c r="M18" s="333"/>
      <c r="N18" s="332"/>
      <c r="O18" s="333"/>
      <c r="P18" s="332"/>
      <c r="Q18" s="333"/>
      <c r="R18" s="332"/>
      <c r="S18" s="333"/>
      <c r="T18" s="332"/>
      <c r="U18" s="333"/>
      <c r="V18" s="332"/>
      <c r="W18" s="333"/>
      <c r="X18" s="332"/>
      <c r="Y18" s="333"/>
      <c r="Z18" s="332"/>
      <c r="AA18" s="333"/>
      <c r="AB18" s="334">
        <f t="shared" si="0"/>
        <v>0</v>
      </c>
      <c r="AC18" s="334">
        <f t="shared" si="0"/>
        <v>0</v>
      </c>
      <c r="AD18" s="334">
        <f t="shared" si="1"/>
        <v>0</v>
      </c>
    </row>
    <row r="19" spans="1:30" ht="24.95" customHeight="1" x14ac:dyDescent="0.15">
      <c r="A19" s="299" t="s">
        <v>54</v>
      </c>
      <c r="B19" s="332"/>
      <c r="C19" s="333"/>
      <c r="D19" s="332"/>
      <c r="E19" s="333"/>
      <c r="F19" s="332"/>
      <c r="G19" s="333"/>
      <c r="H19" s="332"/>
      <c r="I19" s="333"/>
      <c r="J19" s="332"/>
      <c r="K19" s="333"/>
      <c r="L19" s="332"/>
      <c r="M19" s="333"/>
      <c r="N19" s="332"/>
      <c r="O19" s="333"/>
      <c r="P19" s="332"/>
      <c r="Q19" s="333"/>
      <c r="R19" s="332"/>
      <c r="S19" s="333"/>
      <c r="T19" s="332"/>
      <c r="U19" s="333"/>
      <c r="V19" s="332"/>
      <c r="W19" s="333"/>
      <c r="X19" s="332"/>
      <c r="Y19" s="333"/>
      <c r="Z19" s="332"/>
      <c r="AA19" s="333"/>
      <c r="AB19" s="334">
        <f t="shared" si="0"/>
        <v>0</v>
      </c>
      <c r="AC19" s="334">
        <f t="shared" si="0"/>
        <v>0</v>
      </c>
      <c r="AD19" s="334">
        <f t="shared" si="1"/>
        <v>0</v>
      </c>
    </row>
    <row r="20" spans="1:30" ht="24.95" customHeight="1" x14ac:dyDescent="0.15">
      <c r="A20" s="299" t="s">
        <v>55</v>
      </c>
      <c r="B20" s="332"/>
      <c r="C20" s="333"/>
      <c r="D20" s="332"/>
      <c r="E20" s="333"/>
      <c r="F20" s="332"/>
      <c r="G20" s="333"/>
      <c r="H20" s="332"/>
      <c r="I20" s="333"/>
      <c r="J20" s="332"/>
      <c r="K20" s="333"/>
      <c r="L20" s="332"/>
      <c r="M20" s="333"/>
      <c r="N20" s="332"/>
      <c r="O20" s="333"/>
      <c r="P20" s="332"/>
      <c r="Q20" s="333"/>
      <c r="R20" s="332"/>
      <c r="S20" s="333"/>
      <c r="T20" s="332"/>
      <c r="U20" s="333"/>
      <c r="V20" s="332"/>
      <c r="W20" s="333"/>
      <c r="X20" s="332"/>
      <c r="Y20" s="333"/>
      <c r="Z20" s="332"/>
      <c r="AA20" s="333"/>
      <c r="AB20" s="334">
        <f t="shared" si="0"/>
        <v>0</v>
      </c>
      <c r="AC20" s="334">
        <f t="shared" si="0"/>
        <v>0</v>
      </c>
      <c r="AD20" s="334">
        <f t="shared" si="1"/>
        <v>0</v>
      </c>
    </row>
    <row r="21" spans="1:30" ht="24.95" customHeight="1" x14ac:dyDescent="0.15">
      <c r="A21" s="299" t="s">
        <v>56</v>
      </c>
      <c r="B21" s="332"/>
      <c r="C21" s="333"/>
      <c r="D21" s="332">
        <v>25</v>
      </c>
      <c r="E21" s="333">
        <v>516</v>
      </c>
      <c r="F21" s="332">
        <v>0</v>
      </c>
      <c r="G21" s="333">
        <v>16</v>
      </c>
      <c r="H21" s="332">
        <v>0</v>
      </c>
      <c r="I21" s="333">
        <v>1013</v>
      </c>
      <c r="J21" s="332">
        <v>0</v>
      </c>
      <c r="K21" s="333">
        <v>162</v>
      </c>
      <c r="L21" s="332">
        <v>7</v>
      </c>
      <c r="M21" s="333">
        <v>4</v>
      </c>
      <c r="N21" s="332"/>
      <c r="O21" s="333"/>
      <c r="P21" s="332">
        <v>1</v>
      </c>
      <c r="Q21" s="333">
        <v>40</v>
      </c>
      <c r="R21" s="332"/>
      <c r="S21" s="333"/>
      <c r="T21" s="332"/>
      <c r="U21" s="333"/>
      <c r="V21" s="332"/>
      <c r="W21" s="333"/>
      <c r="X21" s="332"/>
      <c r="Y21" s="333"/>
      <c r="Z21" s="332">
        <v>0</v>
      </c>
      <c r="AA21" s="333">
        <v>6</v>
      </c>
      <c r="AB21" s="334">
        <f t="shared" si="0"/>
        <v>33</v>
      </c>
      <c r="AC21" s="334">
        <f t="shared" si="0"/>
        <v>1757</v>
      </c>
      <c r="AD21" s="334">
        <f t="shared" si="1"/>
        <v>1790</v>
      </c>
    </row>
    <row r="22" spans="1:30" ht="24.95" customHeight="1" x14ac:dyDescent="0.15">
      <c r="A22" s="299" t="s">
        <v>57</v>
      </c>
      <c r="B22" s="332"/>
      <c r="C22" s="333"/>
      <c r="D22" s="332"/>
      <c r="E22" s="333"/>
      <c r="F22" s="332"/>
      <c r="G22" s="333"/>
      <c r="H22" s="332"/>
      <c r="I22" s="333"/>
      <c r="J22" s="332"/>
      <c r="K22" s="333"/>
      <c r="L22" s="332"/>
      <c r="M22" s="333"/>
      <c r="N22" s="332"/>
      <c r="O22" s="333"/>
      <c r="P22" s="332"/>
      <c r="Q22" s="333"/>
      <c r="R22" s="332"/>
      <c r="S22" s="333"/>
      <c r="T22" s="332"/>
      <c r="U22" s="333"/>
      <c r="V22" s="332"/>
      <c r="W22" s="333"/>
      <c r="X22" s="332"/>
      <c r="Y22" s="333"/>
      <c r="Z22" s="332"/>
      <c r="AA22" s="333"/>
      <c r="AB22" s="334">
        <f t="shared" si="0"/>
        <v>0</v>
      </c>
      <c r="AC22" s="334">
        <f t="shared" si="0"/>
        <v>0</v>
      </c>
      <c r="AD22" s="334">
        <f t="shared" si="1"/>
        <v>0</v>
      </c>
    </row>
    <row r="23" spans="1:30" ht="24.95" customHeight="1" x14ac:dyDescent="0.15">
      <c r="A23" s="299" t="s">
        <v>58</v>
      </c>
      <c r="B23" s="332"/>
      <c r="C23" s="333"/>
      <c r="D23" s="332"/>
      <c r="E23" s="333"/>
      <c r="F23" s="332"/>
      <c r="G23" s="333"/>
      <c r="H23" s="332"/>
      <c r="I23" s="333"/>
      <c r="J23" s="332"/>
      <c r="K23" s="333"/>
      <c r="L23" s="332"/>
      <c r="M23" s="333"/>
      <c r="N23" s="332"/>
      <c r="O23" s="333"/>
      <c r="P23" s="332"/>
      <c r="Q23" s="333"/>
      <c r="R23" s="332"/>
      <c r="S23" s="333"/>
      <c r="T23" s="332"/>
      <c r="U23" s="333"/>
      <c r="V23" s="332"/>
      <c r="W23" s="333"/>
      <c r="X23" s="332"/>
      <c r="Y23" s="333"/>
      <c r="Z23" s="332"/>
      <c r="AA23" s="333"/>
      <c r="AB23" s="334">
        <f t="shared" si="0"/>
        <v>0</v>
      </c>
      <c r="AC23" s="334">
        <f t="shared" si="0"/>
        <v>0</v>
      </c>
      <c r="AD23" s="334">
        <f t="shared" si="1"/>
        <v>0</v>
      </c>
    </row>
    <row r="24" spans="1:30" ht="24.95" customHeight="1" x14ac:dyDescent="0.15">
      <c r="A24" s="299" t="s">
        <v>59</v>
      </c>
      <c r="B24" s="332"/>
      <c r="C24" s="333"/>
      <c r="D24" s="332"/>
      <c r="E24" s="333"/>
      <c r="F24" s="332"/>
      <c r="G24" s="333"/>
      <c r="H24" s="332"/>
      <c r="I24" s="333"/>
      <c r="J24" s="332"/>
      <c r="K24" s="333"/>
      <c r="L24" s="332"/>
      <c r="M24" s="333"/>
      <c r="N24" s="332"/>
      <c r="O24" s="333"/>
      <c r="P24" s="332"/>
      <c r="Q24" s="333"/>
      <c r="R24" s="332"/>
      <c r="S24" s="333"/>
      <c r="T24" s="332"/>
      <c r="U24" s="333"/>
      <c r="V24" s="332"/>
      <c r="W24" s="333"/>
      <c r="X24" s="332"/>
      <c r="Y24" s="333"/>
      <c r="Z24" s="332"/>
      <c r="AA24" s="333"/>
      <c r="AB24" s="334">
        <f t="shared" si="0"/>
        <v>0</v>
      </c>
      <c r="AC24" s="334">
        <f t="shared" si="0"/>
        <v>0</v>
      </c>
      <c r="AD24" s="334">
        <f t="shared" si="1"/>
        <v>0</v>
      </c>
    </row>
    <row r="25" spans="1:30" ht="24.95" customHeight="1" x14ac:dyDescent="0.15">
      <c r="A25" s="299" t="s">
        <v>60</v>
      </c>
      <c r="B25" s="332"/>
      <c r="C25" s="333"/>
      <c r="D25" s="332"/>
      <c r="E25" s="333"/>
      <c r="F25" s="332"/>
      <c r="G25" s="333"/>
      <c r="H25" s="332"/>
      <c r="I25" s="333"/>
      <c r="J25" s="332"/>
      <c r="K25" s="333"/>
      <c r="L25" s="332"/>
      <c r="M25" s="333"/>
      <c r="N25" s="332"/>
      <c r="O25" s="333"/>
      <c r="P25" s="332"/>
      <c r="Q25" s="333"/>
      <c r="R25" s="332"/>
      <c r="S25" s="333"/>
      <c r="T25" s="332"/>
      <c r="U25" s="333"/>
      <c r="V25" s="332"/>
      <c r="W25" s="333"/>
      <c r="X25" s="332"/>
      <c r="Y25" s="333"/>
      <c r="Z25" s="332"/>
      <c r="AA25" s="333"/>
      <c r="AB25" s="334">
        <f t="shared" si="0"/>
        <v>0</v>
      </c>
      <c r="AC25" s="334">
        <f t="shared" si="0"/>
        <v>0</v>
      </c>
      <c r="AD25" s="334">
        <f t="shared" si="1"/>
        <v>0</v>
      </c>
    </row>
    <row r="26" spans="1:30" ht="24.95" customHeight="1" x14ac:dyDescent="0.15">
      <c r="A26" s="299" t="s">
        <v>61</v>
      </c>
      <c r="B26" s="332"/>
      <c r="C26" s="333"/>
      <c r="D26" s="332"/>
      <c r="E26" s="333"/>
      <c r="F26" s="332"/>
      <c r="G26" s="333"/>
      <c r="H26" s="332"/>
      <c r="I26" s="333"/>
      <c r="J26" s="332"/>
      <c r="K26" s="333"/>
      <c r="L26" s="332"/>
      <c r="M26" s="333"/>
      <c r="N26" s="332"/>
      <c r="O26" s="333"/>
      <c r="P26" s="332"/>
      <c r="Q26" s="333"/>
      <c r="R26" s="332"/>
      <c r="S26" s="333"/>
      <c r="T26" s="332"/>
      <c r="U26" s="333"/>
      <c r="V26" s="332"/>
      <c r="W26" s="333"/>
      <c r="X26" s="332"/>
      <c r="Y26" s="333"/>
      <c r="Z26" s="332"/>
      <c r="AA26" s="333"/>
      <c r="AB26" s="334">
        <f t="shared" si="0"/>
        <v>0</v>
      </c>
      <c r="AC26" s="334">
        <f t="shared" si="0"/>
        <v>0</v>
      </c>
      <c r="AD26" s="334">
        <f t="shared" si="1"/>
        <v>0</v>
      </c>
    </row>
    <row r="27" spans="1:30" ht="24.95" customHeight="1" x14ac:dyDescent="0.15">
      <c r="A27" s="299" t="s">
        <v>62</v>
      </c>
      <c r="B27" s="332"/>
      <c r="C27" s="333"/>
      <c r="D27" s="332"/>
      <c r="E27" s="333"/>
      <c r="F27" s="332"/>
      <c r="G27" s="333"/>
      <c r="H27" s="332"/>
      <c r="I27" s="333"/>
      <c r="J27" s="332"/>
      <c r="K27" s="333"/>
      <c r="L27" s="332"/>
      <c r="M27" s="333"/>
      <c r="N27" s="332"/>
      <c r="O27" s="333"/>
      <c r="P27" s="332"/>
      <c r="Q27" s="333"/>
      <c r="R27" s="332"/>
      <c r="S27" s="333"/>
      <c r="T27" s="332"/>
      <c r="U27" s="333"/>
      <c r="V27" s="332"/>
      <c r="W27" s="333"/>
      <c r="X27" s="332"/>
      <c r="Y27" s="333"/>
      <c r="Z27" s="332"/>
      <c r="AA27" s="333"/>
      <c r="AB27" s="334">
        <f t="shared" si="0"/>
        <v>0</v>
      </c>
      <c r="AC27" s="334">
        <f t="shared" si="0"/>
        <v>0</v>
      </c>
      <c r="AD27" s="334">
        <f t="shared" si="1"/>
        <v>0</v>
      </c>
    </row>
    <row r="28" spans="1:30" ht="24.95" customHeight="1" x14ac:dyDescent="0.15">
      <c r="A28" s="299" t="s">
        <v>63</v>
      </c>
      <c r="B28" s="332"/>
      <c r="C28" s="333"/>
      <c r="D28" s="332"/>
      <c r="E28" s="333"/>
      <c r="F28" s="332"/>
      <c r="G28" s="333"/>
      <c r="H28" s="332"/>
      <c r="I28" s="333"/>
      <c r="J28" s="332"/>
      <c r="K28" s="333"/>
      <c r="L28" s="332"/>
      <c r="M28" s="333"/>
      <c r="N28" s="332"/>
      <c r="O28" s="333"/>
      <c r="P28" s="332"/>
      <c r="Q28" s="333"/>
      <c r="R28" s="332"/>
      <c r="S28" s="333"/>
      <c r="T28" s="332"/>
      <c r="U28" s="333"/>
      <c r="V28" s="332"/>
      <c r="W28" s="333"/>
      <c r="X28" s="332"/>
      <c r="Y28" s="333"/>
      <c r="Z28" s="332"/>
      <c r="AA28" s="333"/>
      <c r="AB28" s="334">
        <f t="shared" si="0"/>
        <v>0</v>
      </c>
      <c r="AC28" s="334">
        <f t="shared" si="0"/>
        <v>0</v>
      </c>
      <c r="AD28" s="334">
        <f t="shared" si="1"/>
        <v>0</v>
      </c>
    </row>
    <row r="29" spans="1:30" ht="24.95" customHeight="1" x14ac:dyDescent="0.15">
      <c r="A29" s="299" t="s">
        <v>64</v>
      </c>
      <c r="B29" s="332"/>
      <c r="C29" s="333"/>
      <c r="D29" s="332"/>
      <c r="E29" s="333"/>
      <c r="F29" s="332"/>
      <c r="G29" s="333"/>
      <c r="H29" s="332"/>
      <c r="I29" s="333"/>
      <c r="J29" s="332"/>
      <c r="K29" s="333"/>
      <c r="L29" s="332"/>
      <c r="M29" s="333"/>
      <c r="N29" s="332"/>
      <c r="O29" s="333"/>
      <c r="P29" s="332"/>
      <c r="Q29" s="333"/>
      <c r="R29" s="332"/>
      <c r="S29" s="333"/>
      <c r="T29" s="332"/>
      <c r="U29" s="333"/>
      <c r="V29" s="332"/>
      <c r="W29" s="333"/>
      <c r="X29" s="332"/>
      <c r="Y29" s="333"/>
      <c r="Z29" s="332"/>
      <c r="AA29" s="333"/>
      <c r="AB29" s="334">
        <f t="shared" si="0"/>
        <v>0</v>
      </c>
      <c r="AC29" s="334">
        <f t="shared" si="0"/>
        <v>0</v>
      </c>
      <c r="AD29" s="334">
        <f t="shared" si="1"/>
        <v>0</v>
      </c>
    </row>
    <row r="30" spans="1:30" ht="24.95" customHeight="1" x14ac:dyDescent="0.15">
      <c r="A30" s="299" t="s">
        <v>65</v>
      </c>
      <c r="B30" s="332"/>
      <c r="C30" s="333"/>
      <c r="D30" s="332"/>
      <c r="E30" s="333"/>
      <c r="F30" s="332"/>
      <c r="G30" s="333"/>
      <c r="H30" s="332"/>
      <c r="I30" s="333"/>
      <c r="J30" s="332"/>
      <c r="K30" s="333"/>
      <c r="L30" s="332"/>
      <c r="M30" s="333"/>
      <c r="N30" s="332"/>
      <c r="O30" s="333"/>
      <c r="P30" s="332"/>
      <c r="Q30" s="333"/>
      <c r="R30" s="332"/>
      <c r="S30" s="333"/>
      <c r="T30" s="332"/>
      <c r="U30" s="333"/>
      <c r="V30" s="332"/>
      <c r="W30" s="333"/>
      <c r="X30" s="332"/>
      <c r="Y30" s="333"/>
      <c r="Z30" s="332"/>
      <c r="AA30" s="333"/>
      <c r="AB30" s="334">
        <f t="shared" si="0"/>
        <v>0</v>
      </c>
      <c r="AC30" s="334">
        <f t="shared" si="0"/>
        <v>0</v>
      </c>
      <c r="AD30" s="334">
        <f t="shared" si="1"/>
        <v>0</v>
      </c>
    </row>
    <row r="31" spans="1:30" ht="24.95" customHeight="1" x14ac:dyDescent="0.15">
      <c r="A31" s="299" t="s">
        <v>66</v>
      </c>
      <c r="B31" s="332"/>
      <c r="C31" s="333"/>
      <c r="D31" s="332"/>
      <c r="E31" s="333"/>
      <c r="F31" s="332"/>
      <c r="G31" s="333"/>
      <c r="H31" s="332"/>
      <c r="I31" s="333"/>
      <c r="J31" s="332"/>
      <c r="K31" s="333"/>
      <c r="L31" s="332"/>
      <c r="M31" s="333"/>
      <c r="N31" s="332"/>
      <c r="O31" s="333"/>
      <c r="P31" s="332"/>
      <c r="Q31" s="333"/>
      <c r="R31" s="332"/>
      <c r="S31" s="333"/>
      <c r="T31" s="332"/>
      <c r="U31" s="333"/>
      <c r="V31" s="332"/>
      <c r="W31" s="333"/>
      <c r="X31" s="332"/>
      <c r="Y31" s="333"/>
      <c r="Z31" s="332"/>
      <c r="AA31" s="333"/>
      <c r="AB31" s="334">
        <f t="shared" si="0"/>
        <v>0</v>
      </c>
      <c r="AC31" s="334">
        <f t="shared" si="0"/>
        <v>0</v>
      </c>
      <c r="AD31" s="334">
        <f t="shared" si="1"/>
        <v>0</v>
      </c>
    </row>
    <row r="32" spans="1:30" ht="24.95" customHeight="1" x14ac:dyDescent="0.15">
      <c r="A32" s="299" t="s">
        <v>67</v>
      </c>
      <c r="B32" s="332"/>
      <c r="C32" s="333"/>
      <c r="D32" s="332"/>
      <c r="E32" s="333"/>
      <c r="F32" s="332"/>
      <c r="G32" s="333"/>
      <c r="H32" s="332"/>
      <c r="I32" s="333"/>
      <c r="J32" s="332"/>
      <c r="K32" s="333"/>
      <c r="L32" s="332"/>
      <c r="M32" s="333"/>
      <c r="N32" s="332"/>
      <c r="O32" s="333"/>
      <c r="P32" s="332"/>
      <c r="Q32" s="333"/>
      <c r="R32" s="332"/>
      <c r="S32" s="333"/>
      <c r="T32" s="332"/>
      <c r="U32" s="333"/>
      <c r="V32" s="332"/>
      <c r="W32" s="333"/>
      <c r="X32" s="332"/>
      <c r="Y32" s="333"/>
      <c r="Z32" s="332"/>
      <c r="AA32" s="333"/>
      <c r="AB32" s="334">
        <f t="shared" si="0"/>
        <v>0</v>
      </c>
      <c r="AC32" s="334">
        <f t="shared" si="0"/>
        <v>0</v>
      </c>
      <c r="AD32" s="334">
        <f t="shared" si="1"/>
        <v>0</v>
      </c>
    </row>
    <row r="33" spans="1:30" ht="24.95" customHeight="1" x14ac:dyDescent="0.15">
      <c r="A33" s="299" t="s">
        <v>412</v>
      </c>
      <c r="B33" s="332"/>
      <c r="C33" s="333"/>
      <c r="D33" s="332"/>
      <c r="E33" s="333"/>
      <c r="F33" s="332"/>
      <c r="G33" s="333"/>
      <c r="H33" s="332"/>
      <c r="I33" s="333"/>
      <c r="J33" s="332"/>
      <c r="K33" s="333"/>
      <c r="L33" s="332"/>
      <c r="M33" s="333"/>
      <c r="N33" s="332"/>
      <c r="O33" s="333"/>
      <c r="P33" s="332"/>
      <c r="Q33" s="333"/>
      <c r="R33" s="332"/>
      <c r="S33" s="333"/>
      <c r="T33" s="332"/>
      <c r="U33" s="333"/>
      <c r="V33" s="332"/>
      <c r="W33" s="333"/>
      <c r="X33" s="332"/>
      <c r="Y33" s="333"/>
      <c r="Z33" s="332"/>
      <c r="AA33" s="333"/>
      <c r="AB33" s="334">
        <f t="shared" si="0"/>
        <v>0</v>
      </c>
      <c r="AC33" s="334">
        <f t="shared" si="0"/>
        <v>0</v>
      </c>
      <c r="AD33" s="334">
        <f t="shared" si="1"/>
        <v>0</v>
      </c>
    </row>
    <row r="34" spans="1:30" ht="24.95" customHeight="1" x14ac:dyDescent="0.15">
      <c r="A34" s="299" t="s">
        <v>413</v>
      </c>
      <c r="B34" s="332"/>
      <c r="C34" s="333"/>
      <c r="D34" s="332"/>
      <c r="E34" s="333"/>
      <c r="F34" s="332"/>
      <c r="G34" s="333"/>
      <c r="H34" s="332"/>
      <c r="I34" s="333"/>
      <c r="J34" s="332"/>
      <c r="K34" s="333"/>
      <c r="L34" s="332"/>
      <c r="M34" s="333"/>
      <c r="N34" s="332"/>
      <c r="O34" s="333"/>
      <c r="P34" s="332"/>
      <c r="Q34" s="333"/>
      <c r="R34" s="332"/>
      <c r="S34" s="333"/>
      <c r="T34" s="332"/>
      <c r="U34" s="333"/>
      <c r="V34" s="332"/>
      <c r="W34" s="333"/>
      <c r="X34" s="332"/>
      <c r="Y34" s="333"/>
      <c r="Z34" s="332"/>
      <c r="AA34" s="333"/>
      <c r="AB34" s="334">
        <f t="shared" si="0"/>
        <v>0</v>
      </c>
      <c r="AC34" s="334">
        <f t="shared" si="0"/>
        <v>0</v>
      </c>
      <c r="AD34" s="334">
        <f t="shared" si="1"/>
        <v>0</v>
      </c>
    </row>
    <row r="35" spans="1:30" ht="24.95" customHeight="1" x14ac:dyDescent="0.15">
      <c r="A35" s="299" t="s">
        <v>414</v>
      </c>
      <c r="B35" s="332"/>
      <c r="C35" s="333"/>
      <c r="D35" s="332"/>
      <c r="E35" s="333"/>
      <c r="F35" s="332"/>
      <c r="G35" s="333"/>
      <c r="H35" s="332"/>
      <c r="I35" s="333"/>
      <c r="J35" s="332"/>
      <c r="K35" s="333"/>
      <c r="L35" s="332"/>
      <c r="M35" s="333"/>
      <c r="N35" s="332"/>
      <c r="O35" s="333"/>
      <c r="P35" s="332"/>
      <c r="Q35" s="333"/>
      <c r="R35" s="332"/>
      <c r="S35" s="333"/>
      <c r="T35" s="332"/>
      <c r="U35" s="333"/>
      <c r="V35" s="332"/>
      <c r="W35" s="333"/>
      <c r="X35" s="332"/>
      <c r="Y35" s="333"/>
      <c r="Z35" s="332"/>
      <c r="AA35" s="333"/>
      <c r="AB35" s="334">
        <f t="shared" si="0"/>
        <v>0</v>
      </c>
      <c r="AC35" s="334">
        <f t="shared" si="0"/>
        <v>0</v>
      </c>
      <c r="AD35" s="334">
        <f t="shared" si="1"/>
        <v>0</v>
      </c>
    </row>
    <row r="36" spans="1:30" ht="24.95" customHeight="1" x14ac:dyDescent="0.15">
      <c r="A36" s="299" t="s">
        <v>68</v>
      </c>
      <c r="B36" s="332"/>
      <c r="C36" s="333"/>
      <c r="D36" s="332"/>
      <c r="E36" s="333"/>
      <c r="F36" s="332"/>
      <c r="G36" s="333"/>
      <c r="H36" s="332"/>
      <c r="I36" s="333"/>
      <c r="J36" s="332"/>
      <c r="K36" s="333"/>
      <c r="L36" s="332"/>
      <c r="M36" s="333"/>
      <c r="N36" s="332"/>
      <c r="O36" s="333"/>
      <c r="P36" s="332"/>
      <c r="Q36" s="333"/>
      <c r="R36" s="332"/>
      <c r="S36" s="333"/>
      <c r="T36" s="332"/>
      <c r="U36" s="333"/>
      <c r="V36" s="332"/>
      <c r="W36" s="333"/>
      <c r="X36" s="332"/>
      <c r="Y36" s="333"/>
      <c r="Z36" s="332"/>
      <c r="AA36" s="333"/>
      <c r="AB36" s="334">
        <f t="shared" si="0"/>
        <v>0</v>
      </c>
      <c r="AC36" s="334">
        <f t="shared" si="0"/>
        <v>0</v>
      </c>
      <c r="AD36" s="334">
        <f t="shared" si="1"/>
        <v>0</v>
      </c>
    </row>
    <row r="37" spans="1:30" ht="24.95" customHeight="1" x14ac:dyDescent="0.15">
      <c r="A37" s="299" t="s">
        <v>415</v>
      </c>
      <c r="B37" s="332"/>
      <c r="C37" s="333"/>
      <c r="D37" s="332"/>
      <c r="E37" s="333"/>
      <c r="F37" s="332"/>
      <c r="G37" s="333"/>
      <c r="H37" s="332"/>
      <c r="I37" s="333"/>
      <c r="J37" s="332"/>
      <c r="K37" s="333"/>
      <c r="L37" s="332"/>
      <c r="M37" s="333"/>
      <c r="N37" s="332"/>
      <c r="O37" s="333"/>
      <c r="P37" s="332"/>
      <c r="Q37" s="333"/>
      <c r="R37" s="332"/>
      <c r="S37" s="333"/>
      <c r="T37" s="332"/>
      <c r="U37" s="333"/>
      <c r="V37" s="332"/>
      <c r="W37" s="333"/>
      <c r="X37" s="332"/>
      <c r="Y37" s="333"/>
      <c r="Z37" s="332"/>
      <c r="AA37" s="333"/>
      <c r="AB37" s="334">
        <f t="shared" si="0"/>
        <v>0</v>
      </c>
      <c r="AC37" s="334">
        <f t="shared" si="0"/>
        <v>0</v>
      </c>
      <c r="AD37" s="334">
        <f t="shared" si="1"/>
        <v>0</v>
      </c>
    </row>
    <row r="38" spans="1:30" ht="24.95" customHeight="1" x14ac:dyDescent="0.15">
      <c r="A38" s="299" t="s">
        <v>416</v>
      </c>
      <c r="B38" s="332"/>
      <c r="C38" s="333"/>
      <c r="D38" s="332"/>
      <c r="E38" s="333"/>
      <c r="F38" s="332"/>
      <c r="G38" s="333"/>
      <c r="H38" s="332"/>
      <c r="I38" s="333"/>
      <c r="J38" s="332"/>
      <c r="K38" s="333"/>
      <c r="L38" s="332"/>
      <c r="M38" s="333"/>
      <c r="N38" s="332"/>
      <c r="O38" s="333"/>
      <c r="P38" s="332"/>
      <c r="Q38" s="333"/>
      <c r="R38" s="332"/>
      <c r="S38" s="333"/>
      <c r="T38" s="332"/>
      <c r="U38" s="333"/>
      <c r="V38" s="332"/>
      <c r="W38" s="333"/>
      <c r="X38" s="332"/>
      <c r="Y38" s="333"/>
      <c r="Z38" s="332"/>
      <c r="AA38" s="333"/>
      <c r="AB38" s="334">
        <f t="shared" si="0"/>
        <v>0</v>
      </c>
      <c r="AC38" s="334">
        <f t="shared" si="0"/>
        <v>0</v>
      </c>
      <c r="AD38" s="334">
        <f t="shared" si="1"/>
        <v>0</v>
      </c>
    </row>
    <row r="39" spans="1:30" ht="24.95" customHeight="1" x14ac:dyDescent="0.15">
      <c r="A39" s="299" t="s">
        <v>417</v>
      </c>
      <c r="B39" s="332"/>
      <c r="C39" s="333"/>
      <c r="D39" s="332"/>
      <c r="E39" s="333"/>
      <c r="F39" s="332"/>
      <c r="G39" s="333"/>
      <c r="H39" s="332"/>
      <c r="I39" s="333"/>
      <c r="J39" s="332"/>
      <c r="K39" s="333"/>
      <c r="L39" s="332"/>
      <c r="M39" s="333"/>
      <c r="N39" s="332"/>
      <c r="O39" s="333"/>
      <c r="P39" s="332"/>
      <c r="Q39" s="333"/>
      <c r="R39" s="332"/>
      <c r="S39" s="333"/>
      <c r="T39" s="332"/>
      <c r="U39" s="333"/>
      <c r="V39" s="332"/>
      <c r="W39" s="333"/>
      <c r="X39" s="332"/>
      <c r="Y39" s="333"/>
      <c r="Z39" s="332"/>
      <c r="AA39" s="333"/>
      <c r="AB39" s="334">
        <f t="shared" si="0"/>
        <v>0</v>
      </c>
      <c r="AC39" s="334">
        <f t="shared" si="0"/>
        <v>0</v>
      </c>
      <c r="AD39" s="334">
        <f t="shared" si="1"/>
        <v>0</v>
      </c>
    </row>
    <row r="40" spans="1:30" ht="24.95" customHeight="1" x14ac:dyDescent="0.15">
      <c r="A40" s="299" t="s">
        <v>69</v>
      </c>
      <c r="B40" s="332"/>
      <c r="C40" s="333"/>
      <c r="D40" s="332"/>
      <c r="E40" s="333"/>
      <c r="F40" s="332"/>
      <c r="G40" s="333"/>
      <c r="H40" s="332"/>
      <c r="I40" s="333"/>
      <c r="J40" s="332"/>
      <c r="K40" s="333"/>
      <c r="L40" s="332"/>
      <c r="M40" s="333"/>
      <c r="N40" s="332"/>
      <c r="O40" s="333"/>
      <c r="P40" s="332"/>
      <c r="Q40" s="333"/>
      <c r="R40" s="332"/>
      <c r="S40" s="333"/>
      <c r="T40" s="332"/>
      <c r="U40" s="333"/>
      <c r="V40" s="332"/>
      <c r="W40" s="333"/>
      <c r="X40" s="332"/>
      <c r="Y40" s="333"/>
      <c r="Z40" s="332"/>
      <c r="AA40" s="333"/>
      <c r="AB40" s="334">
        <f t="shared" si="0"/>
        <v>0</v>
      </c>
      <c r="AC40" s="334">
        <f t="shared" si="0"/>
        <v>0</v>
      </c>
      <c r="AD40" s="334">
        <f t="shared" si="1"/>
        <v>0</v>
      </c>
    </row>
    <row r="41" spans="1:30" ht="24.95" customHeight="1" x14ac:dyDescent="0.15">
      <c r="A41" s="299" t="s">
        <v>70</v>
      </c>
      <c r="B41" s="332"/>
      <c r="C41" s="333"/>
      <c r="D41" s="332"/>
      <c r="E41" s="333"/>
      <c r="F41" s="332"/>
      <c r="G41" s="333"/>
      <c r="H41" s="332"/>
      <c r="I41" s="333"/>
      <c r="J41" s="332"/>
      <c r="K41" s="333"/>
      <c r="L41" s="332"/>
      <c r="M41" s="333"/>
      <c r="N41" s="332"/>
      <c r="O41" s="333"/>
      <c r="P41" s="332"/>
      <c r="Q41" s="333"/>
      <c r="R41" s="332"/>
      <c r="S41" s="333"/>
      <c r="T41" s="332"/>
      <c r="U41" s="333"/>
      <c r="V41" s="332"/>
      <c r="W41" s="333"/>
      <c r="X41" s="332"/>
      <c r="Y41" s="333"/>
      <c r="Z41" s="332"/>
      <c r="AA41" s="333"/>
      <c r="AB41" s="334">
        <f t="shared" si="0"/>
        <v>0</v>
      </c>
      <c r="AC41" s="334">
        <f t="shared" si="0"/>
        <v>0</v>
      </c>
      <c r="AD41" s="334">
        <f t="shared" si="1"/>
        <v>0</v>
      </c>
    </row>
    <row r="42" spans="1:30" ht="24.95" customHeight="1" x14ac:dyDescent="0.15">
      <c r="A42" s="299" t="s">
        <v>71</v>
      </c>
      <c r="B42" s="332"/>
      <c r="C42" s="333"/>
      <c r="D42" s="332"/>
      <c r="E42" s="333"/>
      <c r="F42" s="332"/>
      <c r="G42" s="333"/>
      <c r="H42" s="332"/>
      <c r="I42" s="333"/>
      <c r="J42" s="332"/>
      <c r="K42" s="333"/>
      <c r="L42" s="332"/>
      <c r="M42" s="333"/>
      <c r="N42" s="332"/>
      <c r="O42" s="333"/>
      <c r="P42" s="332"/>
      <c r="Q42" s="333"/>
      <c r="R42" s="332"/>
      <c r="S42" s="333"/>
      <c r="T42" s="332"/>
      <c r="U42" s="333"/>
      <c r="V42" s="332"/>
      <c r="W42" s="333"/>
      <c r="X42" s="332"/>
      <c r="Y42" s="333"/>
      <c r="Z42" s="332"/>
      <c r="AA42" s="333"/>
      <c r="AB42" s="334">
        <f t="shared" si="0"/>
        <v>0</v>
      </c>
      <c r="AC42" s="334">
        <f t="shared" si="0"/>
        <v>0</v>
      </c>
      <c r="AD42" s="334">
        <f t="shared" si="1"/>
        <v>0</v>
      </c>
    </row>
    <row r="43" spans="1:30" ht="24.95" customHeight="1" x14ac:dyDescent="0.15">
      <c r="A43" s="299" t="s">
        <v>72</v>
      </c>
      <c r="B43" s="332"/>
      <c r="C43" s="333"/>
      <c r="D43" s="332"/>
      <c r="E43" s="333"/>
      <c r="F43" s="332"/>
      <c r="G43" s="333"/>
      <c r="H43" s="332"/>
      <c r="I43" s="333"/>
      <c r="J43" s="332"/>
      <c r="K43" s="333"/>
      <c r="L43" s="332"/>
      <c r="M43" s="333"/>
      <c r="N43" s="332"/>
      <c r="O43" s="333"/>
      <c r="P43" s="332"/>
      <c r="Q43" s="333"/>
      <c r="R43" s="332"/>
      <c r="S43" s="333"/>
      <c r="T43" s="332"/>
      <c r="U43" s="333"/>
      <c r="V43" s="332"/>
      <c r="W43" s="333"/>
      <c r="X43" s="332"/>
      <c r="Y43" s="333"/>
      <c r="Z43" s="332"/>
      <c r="AA43" s="333"/>
      <c r="AB43" s="334">
        <f t="shared" si="0"/>
        <v>0</v>
      </c>
      <c r="AC43" s="334">
        <f t="shared" si="0"/>
        <v>0</v>
      </c>
      <c r="AD43" s="334">
        <f t="shared" si="1"/>
        <v>0</v>
      </c>
    </row>
    <row r="44" spans="1:30" ht="24.95" customHeight="1" x14ac:dyDescent="0.15">
      <c r="A44" s="299" t="s">
        <v>73</v>
      </c>
      <c r="B44" s="332"/>
      <c r="C44" s="333"/>
      <c r="D44" s="332"/>
      <c r="E44" s="333"/>
      <c r="F44" s="332"/>
      <c r="G44" s="333"/>
      <c r="H44" s="332"/>
      <c r="I44" s="333"/>
      <c r="J44" s="332"/>
      <c r="K44" s="333"/>
      <c r="L44" s="332"/>
      <c r="M44" s="333"/>
      <c r="N44" s="332"/>
      <c r="O44" s="333"/>
      <c r="P44" s="332"/>
      <c r="Q44" s="333"/>
      <c r="R44" s="332"/>
      <c r="S44" s="333"/>
      <c r="T44" s="332"/>
      <c r="U44" s="333"/>
      <c r="V44" s="332"/>
      <c r="W44" s="333"/>
      <c r="X44" s="332"/>
      <c r="Y44" s="333"/>
      <c r="Z44" s="332"/>
      <c r="AA44" s="333"/>
      <c r="AB44" s="334">
        <f t="shared" si="0"/>
        <v>0</v>
      </c>
      <c r="AC44" s="334">
        <f t="shared" si="0"/>
        <v>0</v>
      </c>
      <c r="AD44" s="334">
        <f t="shared" si="1"/>
        <v>0</v>
      </c>
    </row>
    <row r="45" spans="1:30" ht="24.95" customHeight="1" x14ac:dyDescent="0.15">
      <c r="A45" s="299" t="s">
        <v>418</v>
      </c>
      <c r="B45" s="332"/>
      <c r="C45" s="333"/>
      <c r="D45" s="332"/>
      <c r="E45" s="333"/>
      <c r="F45" s="332"/>
      <c r="G45" s="333"/>
      <c r="H45" s="332"/>
      <c r="I45" s="333"/>
      <c r="J45" s="332"/>
      <c r="K45" s="333"/>
      <c r="L45" s="332"/>
      <c r="M45" s="333"/>
      <c r="N45" s="332"/>
      <c r="O45" s="333"/>
      <c r="P45" s="332"/>
      <c r="Q45" s="333"/>
      <c r="R45" s="332"/>
      <c r="S45" s="333"/>
      <c r="T45" s="332"/>
      <c r="U45" s="333"/>
      <c r="V45" s="332"/>
      <c r="W45" s="333"/>
      <c r="X45" s="332"/>
      <c r="Y45" s="333"/>
      <c r="Z45" s="332"/>
      <c r="AA45" s="333"/>
      <c r="AB45" s="334">
        <f t="shared" si="0"/>
        <v>0</v>
      </c>
      <c r="AC45" s="334">
        <f t="shared" si="0"/>
        <v>0</v>
      </c>
      <c r="AD45" s="334">
        <f t="shared" si="1"/>
        <v>0</v>
      </c>
    </row>
    <row r="46" spans="1:30" ht="24.95" customHeight="1" x14ac:dyDescent="0.15">
      <c r="A46" s="299" t="s">
        <v>74</v>
      </c>
      <c r="B46" s="332"/>
      <c r="C46" s="333"/>
      <c r="D46" s="332"/>
      <c r="E46" s="333"/>
      <c r="F46" s="332"/>
      <c r="G46" s="333"/>
      <c r="H46" s="332"/>
      <c r="I46" s="333"/>
      <c r="J46" s="332"/>
      <c r="K46" s="333"/>
      <c r="L46" s="332"/>
      <c r="M46" s="333"/>
      <c r="N46" s="332"/>
      <c r="O46" s="333"/>
      <c r="P46" s="332"/>
      <c r="Q46" s="333"/>
      <c r="R46" s="332"/>
      <c r="S46" s="333"/>
      <c r="T46" s="332"/>
      <c r="U46" s="333"/>
      <c r="V46" s="332"/>
      <c r="W46" s="333"/>
      <c r="X46" s="332"/>
      <c r="Y46" s="333"/>
      <c r="Z46" s="332"/>
      <c r="AA46" s="333"/>
      <c r="AB46" s="334">
        <f t="shared" si="0"/>
        <v>0</v>
      </c>
      <c r="AC46" s="334">
        <f t="shared" si="0"/>
        <v>0</v>
      </c>
      <c r="AD46" s="334">
        <f t="shared" si="1"/>
        <v>0</v>
      </c>
    </row>
    <row r="47" spans="1:30" ht="24.95" customHeight="1" x14ac:dyDescent="0.15">
      <c r="A47" s="299" t="s">
        <v>75</v>
      </c>
      <c r="B47" s="335"/>
      <c r="C47" s="336"/>
      <c r="D47" s="335"/>
      <c r="E47" s="336"/>
      <c r="F47" s="335"/>
      <c r="G47" s="336"/>
      <c r="H47" s="335"/>
      <c r="I47" s="336"/>
      <c r="J47" s="335"/>
      <c r="K47" s="336"/>
      <c r="L47" s="335"/>
      <c r="M47" s="336"/>
      <c r="N47" s="335"/>
      <c r="O47" s="336"/>
      <c r="P47" s="335"/>
      <c r="Q47" s="336"/>
      <c r="R47" s="335"/>
      <c r="S47" s="336"/>
      <c r="T47" s="335"/>
      <c r="U47" s="336"/>
      <c r="V47" s="335"/>
      <c r="W47" s="336"/>
      <c r="X47" s="335"/>
      <c r="Y47" s="336"/>
      <c r="Z47" s="335"/>
      <c r="AA47" s="336"/>
      <c r="AB47" s="337">
        <f t="shared" si="0"/>
        <v>0</v>
      </c>
      <c r="AC47" s="337">
        <f t="shared" si="0"/>
        <v>0</v>
      </c>
      <c r="AD47" s="337">
        <f t="shared" si="1"/>
        <v>0</v>
      </c>
    </row>
    <row r="48" spans="1:30" ht="15" customHeight="1" x14ac:dyDescent="0.15">
      <c r="A48" s="56" t="s">
        <v>76</v>
      </c>
      <c r="B48" s="338">
        <f t="shared" ref="B48:AA48" si="2">SUM(B4:B47)</f>
        <v>0</v>
      </c>
      <c r="C48" s="338">
        <f t="shared" si="2"/>
        <v>0</v>
      </c>
      <c r="D48" s="338">
        <f t="shared" si="2"/>
        <v>30</v>
      </c>
      <c r="E48" s="338">
        <f t="shared" si="2"/>
        <v>602</v>
      </c>
      <c r="F48" s="338">
        <f t="shared" si="2"/>
        <v>5</v>
      </c>
      <c r="G48" s="338">
        <f t="shared" si="2"/>
        <v>29</v>
      </c>
      <c r="H48" s="338">
        <f t="shared" si="2"/>
        <v>21</v>
      </c>
      <c r="I48" s="338">
        <f t="shared" si="2"/>
        <v>2016</v>
      </c>
      <c r="J48" s="338">
        <f t="shared" si="2"/>
        <v>0</v>
      </c>
      <c r="K48" s="338">
        <f t="shared" si="2"/>
        <v>455</v>
      </c>
      <c r="L48" s="338">
        <f t="shared" si="2"/>
        <v>7</v>
      </c>
      <c r="M48" s="338">
        <f t="shared" si="2"/>
        <v>26</v>
      </c>
      <c r="N48" s="338">
        <f t="shared" si="2"/>
        <v>28</v>
      </c>
      <c r="O48" s="338">
        <f t="shared" si="2"/>
        <v>28</v>
      </c>
      <c r="P48" s="338">
        <f t="shared" si="2"/>
        <v>64</v>
      </c>
      <c r="Q48" s="338">
        <f t="shared" si="2"/>
        <v>175</v>
      </c>
      <c r="R48" s="338">
        <f t="shared" si="2"/>
        <v>0</v>
      </c>
      <c r="S48" s="338">
        <f t="shared" si="2"/>
        <v>0</v>
      </c>
      <c r="T48" s="338">
        <f t="shared" si="2"/>
        <v>0</v>
      </c>
      <c r="U48" s="338">
        <f t="shared" si="2"/>
        <v>0</v>
      </c>
      <c r="V48" s="338">
        <f t="shared" si="2"/>
        <v>2</v>
      </c>
      <c r="W48" s="338">
        <f t="shared" si="2"/>
        <v>5</v>
      </c>
      <c r="X48" s="338">
        <f t="shared" si="2"/>
        <v>0</v>
      </c>
      <c r="Y48" s="338">
        <f t="shared" si="2"/>
        <v>0</v>
      </c>
      <c r="Z48" s="338">
        <f t="shared" si="2"/>
        <v>15</v>
      </c>
      <c r="AA48" s="338">
        <f t="shared" si="2"/>
        <v>38</v>
      </c>
      <c r="AB48" s="338">
        <f>SUM(AB4:AB47)</f>
        <v>172</v>
      </c>
      <c r="AC48" s="338">
        <f>SUM(AC4:AC47)</f>
        <v>3374</v>
      </c>
      <c r="AD48" s="338">
        <f>SUM(AD4:AD47)</f>
        <v>3546</v>
      </c>
    </row>
    <row r="49" spans="1:30" ht="9.9499999999999993" customHeight="1" x14ac:dyDescent="0.1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61"/>
      <c r="S49" s="61"/>
      <c r="AB49" s="45"/>
      <c r="AC49" s="45"/>
      <c r="AD49" s="57"/>
    </row>
    <row r="50" spans="1:30" s="50" customFormat="1" ht="13.35" customHeight="1" x14ac:dyDescent="0.3">
      <c r="A50" s="49" t="s">
        <v>80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AD50" s="51"/>
    </row>
    <row r="51" spans="1:30" s="50" customFormat="1" ht="25.9" customHeight="1" x14ac:dyDescent="0.3">
      <c r="A51" s="49" t="s">
        <v>546</v>
      </c>
      <c r="B51" s="49"/>
      <c r="C51" s="49"/>
      <c r="D51" s="49"/>
      <c r="AD51" s="51"/>
    </row>
    <row r="52" spans="1:30" s="50" customFormat="1" ht="13.35" customHeight="1" x14ac:dyDescent="0.3">
      <c r="A52" s="51" t="s">
        <v>534</v>
      </c>
      <c r="B52" s="51"/>
      <c r="C52" s="51"/>
      <c r="D52" s="51"/>
      <c r="E52" s="51"/>
      <c r="F52" s="51"/>
      <c r="G52" s="51"/>
      <c r="AD52" s="51"/>
    </row>
    <row r="53" spans="1:30" s="50" customFormat="1" ht="13.35" customHeight="1" x14ac:dyDescent="0.3">
      <c r="A53" s="51" t="s">
        <v>81</v>
      </c>
      <c r="AD53" s="51"/>
    </row>
    <row r="54" spans="1:30" s="50" customFormat="1" ht="26.45" customHeight="1" x14ac:dyDescent="0.3">
      <c r="A54" s="445" t="s">
        <v>420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AD54" s="51"/>
    </row>
    <row r="55" spans="1:30" s="50" customFormat="1" ht="12" customHeight="1" x14ac:dyDescent="0.3">
      <c r="A55" s="51"/>
      <c r="AD55" s="51"/>
    </row>
    <row r="56" spans="1:30" x14ac:dyDescent="0.3">
      <c r="AD56" s="57"/>
    </row>
    <row r="57" spans="1:30" x14ac:dyDescent="0.3">
      <c r="A57" s="57"/>
    </row>
    <row r="58" spans="1:30" x14ac:dyDescent="0.3">
      <c r="A58" s="57"/>
    </row>
  </sheetData>
  <sheetProtection algorithmName="SHA-512" hashValue="sFPz05bMIA6SOh/S7JH9EcaQ5yj8WsdahSkMcNHwGh+SMBHKYZSU12nZqg4vNnIGuc7CDWWVxRDosi9kOZaLgw==" saltValue="UX8SsI0LppMHv6utDZ9bmg==" spinCount="100000" sheet="1" selectLockedCells="1"/>
  <mergeCells count="19"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D3"/>
    <mergeCell ref="A49:Q49"/>
    <mergeCell ref="R2:S2"/>
    <mergeCell ref="T2:U2"/>
    <mergeCell ref="V2:W2"/>
    <mergeCell ref="X2:Y2"/>
    <mergeCell ref="Z2:AA2"/>
    <mergeCell ref="AB2:AC2"/>
  </mergeCells>
  <phoneticPr fontId="43" type="noConversion"/>
  <printOptions horizontalCentered="1"/>
  <pageMargins left="0.19685039370078741" right="0.19685039370078741" top="0.59055118110236227" bottom="0.59055118110236227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J58"/>
  <sheetViews>
    <sheetView showGridLines="0" workbookViewId="0">
      <selection activeCell="B7" sqref="B7:J9"/>
    </sheetView>
  </sheetViews>
  <sheetFormatPr defaultColWidth="9.140625" defaultRowHeight="12.75" x14ac:dyDescent="0.2"/>
  <cols>
    <col min="1" max="1" width="14.42578125" style="384" customWidth="1"/>
    <col min="2" max="16384" width="9.140625" style="384"/>
  </cols>
  <sheetData>
    <row r="1" spans="2:10" ht="26.25" customHeight="1" thickBot="1" x14ac:dyDescent="0.25"/>
    <row r="2" spans="2:10" ht="13.5" thickTop="1" x14ac:dyDescent="0.2">
      <c r="B2" s="344"/>
      <c r="C2" s="345"/>
      <c r="D2" s="345"/>
      <c r="E2" s="345"/>
      <c r="F2" s="346"/>
      <c r="G2" s="346"/>
      <c r="H2" s="346"/>
      <c r="I2" s="346"/>
      <c r="J2" s="347"/>
    </row>
    <row r="3" spans="2:10" ht="18.75" customHeight="1" x14ac:dyDescent="0.2">
      <c r="B3" s="340" t="s">
        <v>428</v>
      </c>
      <c r="C3" s="341"/>
      <c r="D3" s="342"/>
      <c r="E3" s="342"/>
      <c r="F3" s="342"/>
      <c r="G3" s="342"/>
      <c r="H3" s="342"/>
      <c r="I3" s="342"/>
      <c r="J3" s="343"/>
    </row>
    <row r="4" spans="2:10" ht="1.5" customHeight="1" x14ac:dyDescent="0.2">
      <c r="B4" s="353" t="s">
        <v>426</v>
      </c>
      <c r="C4" s="354"/>
      <c r="D4" s="354"/>
      <c r="E4" s="354"/>
      <c r="F4" s="354"/>
      <c r="G4" s="354"/>
      <c r="H4" s="354"/>
      <c r="I4" s="354"/>
      <c r="J4" s="355"/>
    </row>
    <row r="5" spans="2:10" ht="25.5" customHeight="1" x14ac:dyDescent="0.2">
      <c r="B5" s="430" t="s">
        <v>527</v>
      </c>
      <c r="C5" s="431"/>
      <c r="D5" s="431"/>
      <c r="E5" s="431"/>
      <c r="F5" s="431"/>
      <c r="G5" s="431"/>
      <c r="H5" s="431"/>
      <c r="I5" s="431"/>
      <c r="J5" s="432"/>
    </row>
    <row r="6" spans="2:10" ht="4.5" customHeight="1" x14ac:dyDescent="0.2">
      <c r="B6" s="433"/>
      <c r="C6" s="431"/>
      <c r="D6" s="431"/>
      <c r="E6" s="431"/>
      <c r="F6" s="431"/>
      <c r="G6" s="431"/>
      <c r="H6" s="431"/>
      <c r="I6" s="431"/>
      <c r="J6" s="432"/>
    </row>
    <row r="7" spans="2:10" ht="30" customHeight="1" x14ac:dyDescent="0.2">
      <c r="B7" s="434" t="s">
        <v>528</v>
      </c>
      <c r="C7" s="435"/>
      <c r="D7" s="435"/>
      <c r="E7" s="435"/>
      <c r="F7" s="435"/>
      <c r="G7" s="435"/>
      <c r="H7" s="435"/>
      <c r="I7" s="435"/>
      <c r="J7" s="436"/>
    </row>
    <row r="8" spans="2:10" ht="18" customHeight="1" x14ac:dyDescent="0.2">
      <c r="B8" s="437"/>
      <c r="C8" s="435"/>
      <c r="D8" s="435"/>
      <c r="E8" s="435"/>
      <c r="F8" s="435"/>
      <c r="G8" s="435"/>
      <c r="H8" s="435"/>
      <c r="I8" s="435"/>
      <c r="J8" s="436"/>
    </row>
    <row r="9" spans="2:10" ht="37.5" customHeight="1" x14ac:dyDescent="0.2">
      <c r="B9" s="437"/>
      <c r="C9" s="435"/>
      <c r="D9" s="435"/>
      <c r="E9" s="435"/>
      <c r="F9" s="435"/>
      <c r="G9" s="435"/>
      <c r="H9" s="435"/>
      <c r="I9" s="435"/>
      <c r="J9" s="436"/>
    </row>
    <row r="10" spans="2:10" ht="19.5" customHeight="1" x14ac:dyDescent="0.2">
      <c r="B10" s="438" t="s">
        <v>427</v>
      </c>
      <c r="C10" s="439"/>
      <c r="D10" s="439"/>
      <c r="E10" s="439"/>
      <c r="F10" s="439"/>
      <c r="G10" s="439"/>
      <c r="H10" s="439"/>
      <c r="I10" s="439"/>
      <c r="J10" s="440"/>
    </row>
    <row r="11" spans="2:10" ht="17.25" customHeight="1" x14ac:dyDescent="0.2">
      <c r="B11" s="438"/>
      <c r="C11" s="439"/>
      <c r="D11" s="439"/>
      <c r="E11" s="439"/>
      <c r="F11" s="439"/>
      <c r="G11" s="439"/>
      <c r="H11" s="439"/>
      <c r="I11" s="439"/>
      <c r="J11" s="440"/>
    </row>
    <row r="12" spans="2:10" x14ac:dyDescent="0.2">
      <c r="B12" s="350"/>
      <c r="C12" s="348"/>
      <c r="D12" s="348"/>
      <c r="E12" s="348"/>
      <c r="F12" s="348"/>
      <c r="G12" s="348"/>
      <c r="H12" s="348"/>
      <c r="I12" s="348"/>
      <c r="J12" s="349"/>
    </row>
    <row r="13" spans="2:10" x14ac:dyDescent="0.2">
      <c r="B13" s="351" t="s">
        <v>425</v>
      </c>
      <c r="C13" s="352"/>
      <c r="D13" s="352"/>
      <c r="E13"/>
      <c r="F13" s="348"/>
      <c r="G13" s="348"/>
      <c r="H13" s="348"/>
      <c r="I13" s="348"/>
      <c r="J13" s="349"/>
    </row>
    <row r="14" spans="2:10" ht="7.5" customHeight="1" x14ac:dyDescent="0.2">
      <c r="B14" s="356"/>
      <c r="C14" s="357"/>
      <c r="D14" s="357"/>
      <c r="E14" s="357"/>
      <c r="F14" s="357"/>
      <c r="G14" s="357"/>
      <c r="H14" s="357"/>
      <c r="I14" s="357"/>
      <c r="J14" s="358"/>
    </row>
    <row r="15" spans="2:10" x14ac:dyDescent="0.2">
      <c r="B15" s="421"/>
      <c r="C15" s="422"/>
      <c r="D15" s="422"/>
      <c r="E15" s="422"/>
      <c r="F15" s="422"/>
      <c r="G15" s="422"/>
      <c r="H15" s="422"/>
      <c r="I15" s="422"/>
      <c r="J15" s="423"/>
    </row>
    <row r="16" spans="2:10" x14ac:dyDescent="0.2">
      <c r="B16" s="424"/>
      <c r="C16" s="425"/>
      <c r="D16" s="425"/>
      <c r="E16" s="425"/>
      <c r="F16" s="425"/>
      <c r="G16" s="425"/>
      <c r="H16" s="425"/>
      <c r="I16" s="425"/>
      <c r="J16" s="426"/>
    </row>
    <row r="17" spans="2:10" x14ac:dyDescent="0.2">
      <c r="B17" s="424"/>
      <c r="C17" s="425"/>
      <c r="D17" s="425"/>
      <c r="E17" s="425"/>
      <c r="F17" s="425"/>
      <c r="G17" s="425"/>
      <c r="H17" s="425"/>
      <c r="I17" s="425"/>
      <c r="J17" s="426"/>
    </row>
    <row r="18" spans="2:10" x14ac:dyDescent="0.2">
      <c r="B18" s="424"/>
      <c r="C18" s="425"/>
      <c r="D18" s="425"/>
      <c r="E18" s="425"/>
      <c r="F18" s="425"/>
      <c r="G18" s="425"/>
      <c r="H18" s="425"/>
      <c r="I18" s="425"/>
      <c r="J18" s="426"/>
    </row>
    <row r="19" spans="2:10" x14ac:dyDescent="0.2">
      <c r="B19" s="424"/>
      <c r="C19" s="425"/>
      <c r="D19" s="425"/>
      <c r="E19" s="425"/>
      <c r="F19" s="425"/>
      <c r="G19" s="425"/>
      <c r="H19" s="425"/>
      <c r="I19" s="425"/>
      <c r="J19" s="426"/>
    </row>
    <row r="20" spans="2:10" x14ac:dyDescent="0.2">
      <c r="B20" s="424"/>
      <c r="C20" s="425"/>
      <c r="D20" s="425"/>
      <c r="E20" s="425"/>
      <c r="F20" s="425"/>
      <c r="G20" s="425"/>
      <c r="H20" s="425"/>
      <c r="I20" s="425"/>
      <c r="J20" s="426"/>
    </row>
    <row r="21" spans="2:10" x14ac:dyDescent="0.2">
      <c r="B21" s="441"/>
      <c r="C21" s="442"/>
      <c r="D21" s="442"/>
      <c r="E21" s="442"/>
      <c r="F21" s="442"/>
      <c r="G21" s="442"/>
      <c r="H21" s="442"/>
      <c r="I21" s="442"/>
      <c r="J21" s="443"/>
    </row>
    <row r="22" spans="2:10" x14ac:dyDescent="0.2">
      <c r="B22" s="356"/>
      <c r="C22" s="357"/>
      <c r="D22" s="357"/>
      <c r="E22" s="357"/>
      <c r="F22" s="357"/>
      <c r="G22" s="357"/>
      <c r="H22" s="357"/>
      <c r="I22" s="357"/>
      <c r="J22" s="358"/>
    </row>
    <row r="23" spans="2:10" x14ac:dyDescent="0.2">
      <c r="B23" s="421"/>
      <c r="C23" s="422"/>
      <c r="D23" s="422"/>
      <c r="E23" s="422"/>
      <c r="F23" s="422"/>
      <c r="G23" s="422"/>
      <c r="H23" s="422"/>
      <c r="I23" s="422"/>
      <c r="J23" s="423"/>
    </row>
    <row r="24" spans="2:10" x14ac:dyDescent="0.2">
      <c r="B24" s="424"/>
      <c r="C24" s="425"/>
      <c r="D24" s="425"/>
      <c r="E24" s="425"/>
      <c r="F24" s="425"/>
      <c r="G24" s="425"/>
      <c r="H24" s="425"/>
      <c r="I24" s="425"/>
      <c r="J24" s="426"/>
    </row>
    <row r="25" spans="2:10" x14ac:dyDescent="0.2">
      <c r="B25" s="424"/>
      <c r="C25" s="425"/>
      <c r="D25" s="425"/>
      <c r="E25" s="425"/>
      <c r="F25" s="425"/>
      <c r="G25" s="425"/>
      <c r="H25" s="425"/>
      <c r="I25" s="425"/>
      <c r="J25" s="426"/>
    </row>
    <row r="26" spans="2:10" x14ac:dyDescent="0.2">
      <c r="B26" s="424"/>
      <c r="C26" s="425"/>
      <c r="D26" s="425"/>
      <c r="E26" s="425"/>
      <c r="F26" s="425"/>
      <c r="G26" s="425"/>
      <c r="H26" s="425"/>
      <c r="I26" s="425"/>
      <c r="J26" s="426"/>
    </row>
    <row r="27" spans="2:10" x14ac:dyDescent="0.2">
      <c r="B27" s="424"/>
      <c r="C27" s="425"/>
      <c r="D27" s="425"/>
      <c r="E27" s="425"/>
      <c r="F27" s="425"/>
      <c r="G27" s="425"/>
      <c r="H27" s="425"/>
      <c r="I27" s="425"/>
      <c r="J27" s="426"/>
    </row>
    <row r="28" spans="2:10" x14ac:dyDescent="0.2">
      <c r="B28" s="424"/>
      <c r="C28" s="425"/>
      <c r="D28" s="425"/>
      <c r="E28" s="425"/>
      <c r="F28" s="425"/>
      <c r="G28" s="425"/>
      <c r="H28" s="425"/>
      <c r="I28" s="425"/>
      <c r="J28" s="426"/>
    </row>
    <row r="29" spans="2:10" x14ac:dyDescent="0.2">
      <c r="B29" s="424"/>
      <c r="C29" s="425"/>
      <c r="D29" s="425"/>
      <c r="E29" s="425"/>
      <c r="F29" s="425"/>
      <c r="G29" s="425"/>
      <c r="H29" s="425"/>
      <c r="I29" s="425"/>
      <c r="J29" s="426"/>
    </row>
    <row r="30" spans="2:10" x14ac:dyDescent="0.2">
      <c r="B30" s="424"/>
      <c r="C30" s="425"/>
      <c r="D30" s="425"/>
      <c r="E30" s="425"/>
      <c r="F30" s="425"/>
      <c r="G30" s="425"/>
      <c r="H30" s="425"/>
      <c r="I30" s="425"/>
      <c r="J30" s="426"/>
    </row>
    <row r="31" spans="2:10" x14ac:dyDescent="0.2">
      <c r="B31" s="424"/>
      <c r="C31" s="425"/>
      <c r="D31" s="425"/>
      <c r="E31" s="425"/>
      <c r="F31" s="425"/>
      <c r="G31" s="425"/>
      <c r="H31" s="425"/>
      <c r="I31" s="425"/>
      <c r="J31" s="426"/>
    </row>
    <row r="32" spans="2:10" x14ac:dyDescent="0.2">
      <c r="B32" s="424"/>
      <c r="C32" s="425"/>
      <c r="D32" s="425"/>
      <c r="E32" s="425"/>
      <c r="F32" s="425"/>
      <c r="G32" s="425"/>
      <c r="H32" s="425"/>
      <c r="I32" s="425"/>
      <c r="J32" s="426"/>
    </row>
    <row r="33" spans="2:10" x14ac:dyDescent="0.2">
      <c r="B33" s="424"/>
      <c r="C33" s="425"/>
      <c r="D33" s="425"/>
      <c r="E33" s="425"/>
      <c r="F33" s="425"/>
      <c r="G33" s="425"/>
      <c r="H33" s="425"/>
      <c r="I33" s="425"/>
      <c r="J33" s="426"/>
    </row>
    <row r="34" spans="2:10" x14ac:dyDescent="0.2">
      <c r="B34" s="424"/>
      <c r="C34" s="425"/>
      <c r="D34" s="425"/>
      <c r="E34" s="425"/>
      <c r="F34" s="425"/>
      <c r="G34" s="425"/>
      <c r="H34" s="425"/>
      <c r="I34" s="425"/>
      <c r="J34" s="426"/>
    </row>
    <row r="35" spans="2:10" x14ac:dyDescent="0.2">
      <c r="B35" s="424"/>
      <c r="C35" s="425"/>
      <c r="D35" s="425"/>
      <c r="E35" s="425"/>
      <c r="F35" s="425"/>
      <c r="G35" s="425"/>
      <c r="H35" s="425"/>
      <c r="I35" s="425"/>
      <c r="J35" s="426"/>
    </row>
    <row r="36" spans="2:10" x14ac:dyDescent="0.2">
      <c r="B36" s="424"/>
      <c r="C36" s="425"/>
      <c r="D36" s="425"/>
      <c r="E36" s="425"/>
      <c r="F36" s="425"/>
      <c r="G36" s="425"/>
      <c r="H36" s="425"/>
      <c r="I36" s="425"/>
      <c r="J36" s="426"/>
    </row>
    <row r="37" spans="2:10" x14ac:dyDescent="0.2">
      <c r="B37" s="441"/>
      <c r="C37" s="442"/>
      <c r="D37" s="442"/>
      <c r="E37" s="442"/>
      <c r="F37" s="442"/>
      <c r="G37" s="442"/>
      <c r="H37" s="442"/>
      <c r="I37" s="442"/>
      <c r="J37" s="443"/>
    </row>
    <row r="38" spans="2:10" x14ac:dyDescent="0.2">
      <c r="B38" s="356"/>
      <c r="C38" s="357"/>
      <c r="D38" s="357"/>
      <c r="E38" s="357"/>
      <c r="F38" s="357"/>
      <c r="G38" s="357"/>
      <c r="H38" s="357"/>
      <c r="I38" s="357"/>
      <c r="J38" s="358"/>
    </row>
    <row r="39" spans="2:10" x14ac:dyDescent="0.2">
      <c r="B39" s="421"/>
      <c r="C39" s="422"/>
      <c r="D39" s="422"/>
      <c r="E39" s="422"/>
      <c r="F39" s="422"/>
      <c r="G39" s="422"/>
      <c r="H39" s="422"/>
      <c r="I39" s="422"/>
      <c r="J39" s="423"/>
    </row>
    <row r="40" spans="2:10" x14ac:dyDescent="0.2">
      <c r="B40" s="424"/>
      <c r="C40" s="425"/>
      <c r="D40" s="425"/>
      <c r="E40" s="425"/>
      <c r="F40" s="425"/>
      <c r="G40" s="425"/>
      <c r="H40" s="425"/>
      <c r="I40" s="425"/>
      <c r="J40" s="426"/>
    </row>
    <row r="41" spans="2:10" x14ac:dyDescent="0.2">
      <c r="B41" s="424"/>
      <c r="C41" s="425"/>
      <c r="D41" s="425"/>
      <c r="E41" s="425"/>
      <c r="F41" s="425"/>
      <c r="G41" s="425"/>
      <c r="H41" s="425"/>
      <c r="I41" s="425"/>
      <c r="J41" s="426"/>
    </row>
    <row r="42" spans="2:10" x14ac:dyDescent="0.2">
      <c r="B42" s="424"/>
      <c r="C42" s="425"/>
      <c r="D42" s="425"/>
      <c r="E42" s="425"/>
      <c r="F42" s="425"/>
      <c r="G42" s="425"/>
      <c r="H42" s="425"/>
      <c r="I42" s="425"/>
      <c r="J42" s="426"/>
    </row>
    <row r="43" spans="2:10" x14ac:dyDescent="0.2">
      <c r="B43" s="424"/>
      <c r="C43" s="425"/>
      <c r="D43" s="425"/>
      <c r="E43" s="425"/>
      <c r="F43" s="425"/>
      <c r="G43" s="425"/>
      <c r="H43" s="425"/>
      <c r="I43" s="425"/>
      <c r="J43" s="426"/>
    </row>
    <row r="44" spans="2:10" x14ac:dyDescent="0.2">
      <c r="B44" s="424"/>
      <c r="C44" s="425"/>
      <c r="D44" s="425"/>
      <c r="E44" s="425"/>
      <c r="F44" s="425"/>
      <c r="G44" s="425"/>
      <c r="H44" s="425"/>
      <c r="I44" s="425"/>
      <c r="J44" s="426"/>
    </row>
    <row r="45" spans="2:10" x14ac:dyDescent="0.2">
      <c r="B45" s="424"/>
      <c r="C45" s="425"/>
      <c r="D45" s="425"/>
      <c r="E45" s="425"/>
      <c r="F45" s="425"/>
      <c r="G45" s="425"/>
      <c r="H45" s="425"/>
      <c r="I45" s="425"/>
      <c r="J45" s="426"/>
    </row>
    <row r="46" spans="2:10" x14ac:dyDescent="0.2">
      <c r="B46" s="424"/>
      <c r="C46" s="425"/>
      <c r="D46" s="425"/>
      <c r="E46" s="425"/>
      <c r="F46" s="425"/>
      <c r="G46" s="425"/>
      <c r="H46" s="425"/>
      <c r="I46" s="425"/>
      <c r="J46" s="426"/>
    </row>
    <row r="47" spans="2:10" x14ac:dyDescent="0.2">
      <c r="B47" s="424"/>
      <c r="C47" s="425"/>
      <c r="D47" s="425"/>
      <c r="E47" s="425"/>
      <c r="F47" s="425"/>
      <c r="G47" s="425"/>
      <c r="H47" s="425"/>
      <c r="I47" s="425"/>
      <c r="J47" s="426"/>
    </row>
    <row r="48" spans="2:10" x14ac:dyDescent="0.2">
      <c r="B48" s="424"/>
      <c r="C48" s="425"/>
      <c r="D48" s="425"/>
      <c r="E48" s="425"/>
      <c r="F48" s="425"/>
      <c r="G48" s="425"/>
      <c r="H48" s="425"/>
      <c r="I48" s="425"/>
      <c r="J48" s="426"/>
    </row>
    <row r="49" spans="2:10" x14ac:dyDescent="0.2">
      <c r="B49" s="424"/>
      <c r="C49" s="425"/>
      <c r="D49" s="425"/>
      <c r="E49" s="425"/>
      <c r="F49" s="425"/>
      <c r="G49" s="425"/>
      <c r="H49" s="425"/>
      <c r="I49" s="425"/>
      <c r="J49" s="426"/>
    </row>
    <row r="50" spans="2:10" x14ac:dyDescent="0.2">
      <c r="B50" s="424"/>
      <c r="C50" s="425"/>
      <c r="D50" s="425"/>
      <c r="E50" s="425"/>
      <c r="F50" s="425"/>
      <c r="G50" s="425"/>
      <c r="H50" s="425"/>
      <c r="I50" s="425"/>
      <c r="J50" s="426"/>
    </row>
    <row r="51" spans="2:10" x14ac:dyDescent="0.2">
      <c r="B51" s="424"/>
      <c r="C51" s="425"/>
      <c r="D51" s="425"/>
      <c r="E51" s="425"/>
      <c r="F51" s="425"/>
      <c r="G51" s="425"/>
      <c r="H51" s="425"/>
      <c r="I51" s="425"/>
      <c r="J51" s="426"/>
    </row>
    <row r="52" spans="2:10" x14ac:dyDescent="0.2">
      <c r="B52" s="424"/>
      <c r="C52" s="425"/>
      <c r="D52" s="425"/>
      <c r="E52" s="425"/>
      <c r="F52" s="425"/>
      <c r="G52" s="425"/>
      <c r="H52" s="425"/>
      <c r="I52" s="425"/>
      <c r="J52" s="426"/>
    </row>
    <row r="53" spans="2:10" x14ac:dyDescent="0.2">
      <c r="B53" s="424"/>
      <c r="C53" s="425"/>
      <c r="D53" s="425"/>
      <c r="E53" s="425"/>
      <c r="F53" s="425"/>
      <c r="G53" s="425"/>
      <c r="H53" s="425"/>
      <c r="I53" s="425"/>
      <c r="J53" s="426"/>
    </row>
    <row r="54" spans="2:10" x14ac:dyDescent="0.2">
      <c r="B54" s="424"/>
      <c r="C54" s="425"/>
      <c r="D54" s="425"/>
      <c r="E54" s="425"/>
      <c r="F54" s="425"/>
      <c r="G54" s="425"/>
      <c r="H54" s="425"/>
      <c r="I54" s="425"/>
      <c r="J54" s="426"/>
    </row>
    <row r="55" spans="2:10" x14ac:dyDescent="0.2">
      <c r="B55" s="424"/>
      <c r="C55" s="425"/>
      <c r="D55" s="425"/>
      <c r="E55" s="425"/>
      <c r="F55" s="425"/>
      <c r="G55" s="425"/>
      <c r="H55" s="425"/>
      <c r="I55" s="425"/>
      <c r="J55" s="426"/>
    </row>
    <row r="56" spans="2:10" x14ac:dyDescent="0.2">
      <c r="B56" s="424"/>
      <c r="C56" s="425"/>
      <c r="D56" s="425"/>
      <c r="E56" s="425"/>
      <c r="F56" s="425"/>
      <c r="G56" s="425"/>
      <c r="H56" s="425"/>
      <c r="I56" s="425"/>
      <c r="J56" s="426"/>
    </row>
    <row r="57" spans="2:10" ht="13.5" thickBot="1" x14ac:dyDescent="0.25">
      <c r="B57" s="427"/>
      <c r="C57" s="428"/>
      <c r="D57" s="428"/>
      <c r="E57" s="428"/>
      <c r="F57" s="428"/>
      <c r="G57" s="428"/>
      <c r="H57" s="428"/>
      <c r="I57" s="428"/>
      <c r="J57" s="429"/>
    </row>
    <row r="58" spans="2:10" ht="13.5" thickTop="1" x14ac:dyDescent="0.2"/>
  </sheetData>
  <sheetProtection algorithmName="SHA-512" hashValue="Iv6OLZsPiU3AzJSda5zu7z+xd8cQUNA8malbJSnTSRZbimBzn1UsWAUKgUN22IgXgmHxjlC9w0M7l/5ABs0XCA==" saltValue="xCq7nksnN9v3j2/tfnY5Ow==" spinCount="100000" sheet="1" objects="1" scenarios="1"/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U683"/>
  <sheetViews>
    <sheetView showGridLines="0" zoomScaleNormal="100" workbookViewId="0">
      <pane ySplit="1" topLeftCell="A136" activePane="bottomLeft" state="frozen"/>
      <selection activeCell="F8" sqref="F8"/>
      <selection pane="bottomLeft" activeCell="D20" sqref="D20"/>
    </sheetView>
  </sheetViews>
  <sheetFormatPr defaultColWidth="9.140625" defaultRowHeight="9" x14ac:dyDescent="0.2"/>
  <cols>
    <col min="1" max="1" width="30.7109375" style="57" customWidth="1"/>
    <col min="2" max="3" width="20.7109375" style="57" customWidth="1"/>
    <col min="4" max="4" width="40.42578125" style="57" customWidth="1"/>
    <col min="5" max="7" width="9.140625" style="369"/>
    <col min="8" max="21" width="9.140625" style="377"/>
    <col min="22" max="16384" width="9.140625" style="57"/>
  </cols>
  <sheetData>
    <row r="1" spans="1:21" s="100" customFormat="1" ht="39.950000000000003" customHeight="1" x14ac:dyDescent="0.2">
      <c r="A1" s="456" t="s">
        <v>441</v>
      </c>
      <c r="B1" s="456"/>
      <c r="C1" s="456"/>
      <c r="D1" s="456"/>
      <c r="E1" s="368"/>
      <c r="F1" s="368"/>
      <c r="G1" s="368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</row>
    <row r="2" spans="1:21" ht="15" customHeight="1" x14ac:dyDescent="0.2">
      <c r="A2" s="491" t="s">
        <v>224</v>
      </c>
      <c r="B2" s="492"/>
      <c r="C2" s="492"/>
      <c r="D2" s="493"/>
    </row>
    <row r="3" spans="1:21" ht="15" customHeight="1" x14ac:dyDescent="0.2">
      <c r="A3" s="101" t="s">
        <v>10</v>
      </c>
      <c r="B3" s="494" t="s">
        <v>225</v>
      </c>
      <c r="C3" s="495"/>
      <c r="D3" s="102" t="s">
        <v>226</v>
      </c>
    </row>
    <row r="4" spans="1:21" ht="15" customHeight="1" x14ac:dyDescent="0.2">
      <c r="A4" s="339" t="s">
        <v>422</v>
      </c>
      <c r="B4" s="496"/>
      <c r="C4" s="497"/>
      <c r="D4" s="498" t="s">
        <v>227</v>
      </c>
    </row>
    <row r="5" spans="1:21" ht="24.95" customHeight="1" x14ac:dyDescent="0.2">
      <c r="A5" s="103" t="s">
        <v>495</v>
      </c>
      <c r="B5" s="104" t="s">
        <v>228</v>
      </c>
      <c r="C5" s="105" t="s">
        <v>229</v>
      </c>
      <c r="D5" s="499"/>
    </row>
    <row r="6" spans="1:21" ht="21.95" customHeight="1" x14ac:dyDescent="0.2">
      <c r="A6" s="185" t="s">
        <v>200</v>
      </c>
      <c r="B6" s="246">
        <v>1</v>
      </c>
      <c r="C6" s="272">
        <v>1</v>
      </c>
      <c r="D6" s="232" t="s">
        <v>453</v>
      </c>
      <c r="E6" s="370" t="s">
        <v>230</v>
      </c>
    </row>
    <row r="7" spans="1:21" ht="21.95" customHeight="1" x14ac:dyDescent="0.2">
      <c r="A7" s="186" t="s">
        <v>431</v>
      </c>
      <c r="B7" s="360"/>
      <c r="C7" s="361"/>
      <c r="D7" s="232"/>
      <c r="E7" s="369" t="s">
        <v>231</v>
      </c>
    </row>
    <row r="8" spans="1:21" ht="21.95" customHeight="1" x14ac:dyDescent="0.2">
      <c r="A8" s="186" t="s">
        <v>201</v>
      </c>
      <c r="B8" s="248"/>
      <c r="C8" s="273"/>
      <c r="D8" s="232"/>
      <c r="E8" s="369" t="s">
        <v>232</v>
      </c>
    </row>
    <row r="9" spans="1:21" ht="21.95" customHeight="1" x14ac:dyDescent="0.2">
      <c r="A9" s="186" t="s">
        <v>494</v>
      </c>
      <c r="B9" s="248"/>
      <c r="C9" s="273"/>
      <c r="D9" s="232"/>
    </row>
    <row r="10" spans="1:21" ht="21.95" customHeight="1" x14ac:dyDescent="0.2">
      <c r="A10" s="187" t="s">
        <v>233</v>
      </c>
      <c r="B10" s="247"/>
      <c r="C10" s="274"/>
      <c r="D10" s="232"/>
    </row>
    <row r="11" spans="1:21" ht="21.95" customHeight="1" x14ac:dyDescent="0.2">
      <c r="A11" s="106" t="s">
        <v>76</v>
      </c>
      <c r="B11" s="174">
        <f>SUM(B6:B10)</f>
        <v>1</v>
      </c>
      <c r="C11" s="178">
        <f>SUM(C6:C10)</f>
        <v>1</v>
      </c>
      <c r="D11" s="231"/>
    </row>
    <row r="12" spans="1:21" ht="15" customHeight="1" x14ac:dyDescent="0.2">
      <c r="A12" s="230" t="s">
        <v>423</v>
      </c>
    </row>
    <row r="13" spans="1:21" s="51" customFormat="1" ht="30" customHeight="1" x14ac:dyDescent="0.2">
      <c r="A13" s="51" t="s">
        <v>496</v>
      </c>
      <c r="B13" s="490" t="s">
        <v>406</v>
      </c>
      <c r="C13" s="490"/>
      <c r="D13" s="490"/>
      <c r="E13" s="371"/>
      <c r="F13" s="371"/>
      <c r="G13" s="371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</row>
    <row r="14" spans="1:21" ht="15" customHeight="1" x14ac:dyDescent="0.2">
      <c r="A14" s="51" t="s">
        <v>538</v>
      </c>
    </row>
    <row r="16" spans="1:21" ht="15" customHeight="1" x14ac:dyDescent="0.2">
      <c r="A16" s="491" t="s">
        <v>224</v>
      </c>
      <c r="B16" s="492"/>
      <c r="C16" s="492"/>
      <c r="D16" s="493"/>
    </row>
    <row r="17" spans="1:21" ht="15" customHeight="1" x14ac:dyDescent="0.2">
      <c r="A17" s="106" t="s">
        <v>10</v>
      </c>
      <c r="B17" s="494" t="s">
        <v>225</v>
      </c>
      <c r="C17" s="495"/>
      <c r="D17" s="102" t="s">
        <v>226</v>
      </c>
    </row>
    <row r="18" spans="1:21" ht="15" customHeight="1" x14ac:dyDescent="0.2">
      <c r="A18" s="339" t="s">
        <v>422</v>
      </c>
      <c r="B18" s="496"/>
      <c r="C18" s="497"/>
      <c r="D18" s="498" t="s">
        <v>227</v>
      </c>
    </row>
    <row r="19" spans="1:21" ht="24.95" customHeight="1" x14ac:dyDescent="0.2">
      <c r="A19" s="103" t="s">
        <v>495</v>
      </c>
      <c r="B19" s="104" t="s">
        <v>228</v>
      </c>
      <c r="C19" s="107" t="s">
        <v>229</v>
      </c>
      <c r="D19" s="499"/>
    </row>
    <row r="20" spans="1:21" ht="21.95" customHeight="1" x14ac:dyDescent="0.2">
      <c r="A20" s="185" t="s">
        <v>200</v>
      </c>
      <c r="B20" s="246">
        <v>6</v>
      </c>
      <c r="C20" s="272">
        <v>1</v>
      </c>
      <c r="D20" s="232" t="s">
        <v>453</v>
      </c>
    </row>
    <row r="21" spans="1:21" ht="21.95" customHeight="1" x14ac:dyDescent="0.2">
      <c r="A21" s="186" t="s">
        <v>431</v>
      </c>
      <c r="B21" s="360"/>
      <c r="C21" s="361"/>
      <c r="D21" s="232"/>
      <c r="E21" s="370"/>
    </row>
    <row r="22" spans="1:21" ht="21.95" customHeight="1" x14ac:dyDescent="0.2">
      <c r="A22" s="186" t="s">
        <v>201</v>
      </c>
      <c r="B22" s="248"/>
      <c r="C22" s="273"/>
      <c r="D22" s="232"/>
    </row>
    <row r="23" spans="1:21" ht="21.95" customHeight="1" x14ac:dyDescent="0.2">
      <c r="A23" s="186" t="s">
        <v>494</v>
      </c>
      <c r="B23" s="248"/>
      <c r="C23" s="273"/>
      <c r="D23" s="232"/>
    </row>
    <row r="24" spans="1:21" ht="21.95" customHeight="1" x14ac:dyDescent="0.2">
      <c r="A24" s="187" t="s">
        <v>233</v>
      </c>
      <c r="B24" s="247"/>
      <c r="C24" s="274"/>
      <c r="D24" s="232"/>
    </row>
    <row r="25" spans="1:21" ht="21.95" customHeight="1" x14ac:dyDescent="0.2">
      <c r="A25" s="106" t="s">
        <v>76</v>
      </c>
      <c r="B25" s="174">
        <f>SUM(B20:B24)</f>
        <v>6</v>
      </c>
      <c r="C25" s="178">
        <f>SUM(C20:C24)</f>
        <v>1</v>
      </c>
      <c r="D25" s="231"/>
    </row>
    <row r="26" spans="1:21" ht="15" customHeight="1" x14ac:dyDescent="0.2">
      <c r="A26" s="230" t="s">
        <v>423</v>
      </c>
    </row>
    <row r="27" spans="1:21" s="51" customFormat="1" ht="30" customHeight="1" x14ac:dyDescent="0.2">
      <c r="A27" s="51" t="s">
        <v>496</v>
      </c>
      <c r="B27" s="490" t="s">
        <v>406</v>
      </c>
      <c r="C27" s="490"/>
      <c r="D27" s="490"/>
      <c r="E27" s="371"/>
      <c r="F27" s="371"/>
      <c r="G27" s="371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</row>
    <row r="28" spans="1:21" ht="15" customHeight="1" x14ac:dyDescent="0.2">
      <c r="A28" s="51" t="s">
        <v>538</v>
      </c>
    </row>
    <row r="29" spans="1:21" ht="12" customHeight="1" x14ac:dyDescent="0.2"/>
    <row r="30" spans="1:21" ht="15" customHeight="1" x14ac:dyDescent="0.2">
      <c r="A30" s="491" t="s">
        <v>224</v>
      </c>
      <c r="B30" s="492"/>
      <c r="C30" s="492"/>
      <c r="D30" s="493"/>
    </row>
    <row r="31" spans="1:21" ht="15" customHeight="1" x14ac:dyDescent="0.2">
      <c r="A31" s="106" t="s">
        <v>10</v>
      </c>
      <c r="B31" s="494" t="s">
        <v>225</v>
      </c>
      <c r="C31" s="495"/>
      <c r="D31" s="102" t="s">
        <v>226</v>
      </c>
    </row>
    <row r="32" spans="1:21" ht="15" customHeight="1" x14ac:dyDescent="0.2">
      <c r="A32" s="339" t="s">
        <v>422</v>
      </c>
      <c r="B32" s="496"/>
      <c r="C32" s="497"/>
      <c r="D32" s="498" t="s">
        <v>227</v>
      </c>
    </row>
    <row r="33" spans="1:21" ht="24.95" customHeight="1" x14ac:dyDescent="0.2">
      <c r="A33" s="103" t="s">
        <v>495</v>
      </c>
      <c r="B33" s="104" t="s">
        <v>228</v>
      </c>
      <c r="C33" s="107" t="s">
        <v>229</v>
      </c>
      <c r="D33" s="499"/>
    </row>
    <row r="34" spans="1:21" ht="21.95" customHeight="1" x14ac:dyDescent="0.2">
      <c r="A34" s="185" t="s">
        <v>200</v>
      </c>
      <c r="B34" s="246"/>
      <c r="C34" s="272"/>
      <c r="D34" s="232"/>
    </row>
    <row r="35" spans="1:21" ht="21.95" customHeight="1" x14ac:dyDescent="0.2">
      <c r="A35" s="186" t="s">
        <v>431</v>
      </c>
      <c r="B35" s="360"/>
      <c r="C35" s="361"/>
      <c r="D35" s="232"/>
      <c r="E35" s="370"/>
    </row>
    <row r="36" spans="1:21" ht="21.95" customHeight="1" x14ac:dyDescent="0.2">
      <c r="A36" s="186" t="s">
        <v>201</v>
      </c>
      <c r="B36" s="248"/>
      <c r="C36" s="273"/>
      <c r="D36" s="232"/>
    </row>
    <row r="37" spans="1:21" ht="21.95" customHeight="1" x14ac:dyDescent="0.2">
      <c r="A37" s="186" t="s">
        <v>494</v>
      </c>
      <c r="B37" s="248"/>
      <c r="C37" s="273"/>
      <c r="D37" s="232"/>
    </row>
    <row r="38" spans="1:21" ht="21.95" customHeight="1" x14ac:dyDescent="0.2">
      <c r="A38" s="187" t="s">
        <v>233</v>
      </c>
      <c r="B38" s="247"/>
      <c r="C38" s="274"/>
      <c r="D38" s="232"/>
    </row>
    <row r="39" spans="1:21" ht="21.95" customHeight="1" x14ac:dyDescent="0.2">
      <c r="A39" s="106" t="s">
        <v>76</v>
      </c>
      <c r="B39" s="174">
        <f>SUM(B34:B38)</f>
        <v>0</v>
      </c>
      <c r="C39" s="178">
        <f>SUM(C34:C38)</f>
        <v>0</v>
      </c>
      <c r="D39" s="231"/>
    </row>
    <row r="40" spans="1:21" ht="15" customHeight="1" x14ac:dyDescent="0.2">
      <c r="A40" s="230" t="s">
        <v>423</v>
      </c>
    </row>
    <row r="41" spans="1:21" s="51" customFormat="1" ht="30" customHeight="1" x14ac:dyDescent="0.2">
      <c r="A41" s="51" t="s">
        <v>496</v>
      </c>
      <c r="B41" s="490" t="s">
        <v>406</v>
      </c>
      <c r="C41" s="490"/>
      <c r="D41" s="490"/>
      <c r="E41" s="371"/>
      <c r="F41" s="371"/>
      <c r="G41" s="371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</row>
    <row r="42" spans="1:21" ht="15" customHeight="1" x14ac:dyDescent="0.2">
      <c r="A42" s="51" t="s">
        <v>538</v>
      </c>
    </row>
    <row r="43" spans="1:21" ht="10.5" customHeight="1" x14ac:dyDescent="0.2"/>
    <row r="44" spans="1:21" ht="15" customHeight="1" x14ac:dyDescent="0.2">
      <c r="A44" s="491" t="s">
        <v>224</v>
      </c>
      <c r="B44" s="492"/>
      <c r="C44" s="492"/>
      <c r="D44" s="493"/>
    </row>
    <row r="45" spans="1:21" ht="15" customHeight="1" x14ac:dyDescent="0.2">
      <c r="A45" s="106" t="s">
        <v>10</v>
      </c>
      <c r="B45" s="494" t="s">
        <v>225</v>
      </c>
      <c r="C45" s="495"/>
      <c r="D45" s="102" t="s">
        <v>226</v>
      </c>
    </row>
    <row r="46" spans="1:21" ht="15" customHeight="1" x14ac:dyDescent="0.2">
      <c r="A46" s="339" t="s">
        <v>422</v>
      </c>
      <c r="B46" s="496"/>
      <c r="C46" s="497"/>
      <c r="D46" s="498" t="s">
        <v>227</v>
      </c>
    </row>
    <row r="47" spans="1:21" ht="24.95" customHeight="1" x14ac:dyDescent="0.2">
      <c r="A47" s="103" t="s">
        <v>495</v>
      </c>
      <c r="B47" s="104" t="s">
        <v>228</v>
      </c>
      <c r="C47" s="107" t="s">
        <v>229</v>
      </c>
      <c r="D47" s="499"/>
    </row>
    <row r="48" spans="1:21" ht="21.95" customHeight="1" x14ac:dyDescent="0.2">
      <c r="A48" s="185" t="s">
        <v>200</v>
      </c>
      <c r="B48" s="246"/>
      <c r="C48" s="272"/>
      <c r="D48" s="232"/>
    </row>
    <row r="49" spans="1:21" ht="21.95" customHeight="1" x14ac:dyDescent="0.2">
      <c r="A49" s="186" t="s">
        <v>431</v>
      </c>
      <c r="B49" s="360"/>
      <c r="C49" s="361"/>
      <c r="D49" s="232"/>
      <c r="E49" s="370"/>
    </row>
    <row r="50" spans="1:21" ht="21.95" customHeight="1" x14ac:dyDescent="0.2">
      <c r="A50" s="186" t="s">
        <v>201</v>
      </c>
      <c r="B50" s="248"/>
      <c r="C50" s="273"/>
      <c r="D50" s="232"/>
    </row>
    <row r="51" spans="1:21" ht="21.95" customHeight="1" x14ac:dyDescent="0.2">
      <c r="A51" s="186" t="s">
        <v>494</v>
      </c>
      <c r="B51" s="248"/>
      <c r="C51" s="273"/>
      <c r="D51" s="232"/>
    </row>
    <row r="52" spans="1:21" ht="21.95" customHeight="1" x14ac:dyDescent="0.2">
      <c r="A52" s="187" t="s">
        <v>233</v>
      </c>
      <c r="B52" s="247"/>
      <c r="C52" s="274"/>
      <c r="D52" s="232"/>
    </row>
    <row r="53" spans="1:21" ht="21.95" customHeight="1" x14ac:dyDescent="0.2">
      <c r="A53" s="106" t="s">
        <v>76</v>
      </c>
      <c r="B53" s="163">
        <f>SUM(B48:B52)</f>
        <v>0</v>
      </c>
      <c r="C53" s="108">
        <f>SUM(C48:C52)</f>
        <v>0</v>
      </c>
      <c r="D53" s="231"/>
    </row>
    <row r="54" spans="1:21" ht="15" customHeight="1" x14ac:dyDescent="0.2">
      <c r="A54" s="230" t="s">
        <v>423</v>
      </c>
    </row>
    <row r="55" spans="1:21" s="51" customFormat="1" ht="30" customHeight="1" x14ac:dyDescent="0.2">
      <c r="A55" s="51" t="s">
        <v>496</v>
      </c>
      <c r="B55" s="490" t="s">
        <v>406</v>
      </c>
      <c r="C55" s="490"/>
      <c r="D55" s="490"/>
      <c r="E55" s="371"/>
      <c r="F55" s="371"/>
      <c r="G55" s="371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8"/>
    </row>
    <row r="56" spans="1:21" ht="15" customHeight="1" x14ac:dyDescent="0.2">
      <c r="A56" s="51" t="s">
        <v>538</v>
      </c>
    </row>
    <row r="57" spans="1:21" ht="24.95" customHeight="1" x14ac:dyDescent="0.2"/>
    <row r="58" spans="1:21" ht="15" customHeight="1" x14ac:dyDescent="0.2">
      <c r="A58" s="491" t="s">
        <v>224</v>
      </c>
      <c r="B58" s="492"/>
      <c r="C58" s="492"/>
      <c r="D58" s="493"/>
    </row>
    <row r="59" spans="1:21" ht="15" customHeight="1" x14ac:dyDescent="0.2">
      <c r="A59" s="106" t="s">
        <v>10</v>
      </c>
      <c r="B59" s="494" t="s">
        <v>225</v>
      </c>
      <c r="C59" s="495"/>
      <c r="D59" s="102" t="s">
        <v>226</v>
      </c>
    </row>
    <row r="60" spans="1:21" ht="15" customHeight="1" x14ac:dyDescent="0.2">
      <c r="A60" s="339" t="s">
        <v>422</v>
      </c>
      <c r="B60" s="496"/>
      <c r="C60" s="497"/>
      <c r="D60" s="498" t="s">
        <v>227</v>
      </c>
    </row>
    <row r="61" spans="1:21" ht="24.95" customHeight="1" x14ac:dyDescent="0.2">
      <c r="A61" s="103" t="s">
        <v>495</v>
      </c>
      <c r="B61" s="104" t="s">
        <v>228</v>
      </c>
      <c r="C61" s="107" t="s">
        <v>229</v>
      </c>
      <c r="D61" s="499"/>
    </row>
    <row r="62" spans="1:21" ht="21.95" customHeight="1" x14ac:dyDescent="0.2">
      <c r="A62" s="182" t="s">
        <v>200</v>
      </c>
      <c r="B62" s="246"/>
      <c r="C62" s="272"/>
      <c r="D62" s="232"/>
    </row>
    <row r="63" spans="1:21" ht="21.95" customHeight="1" x14ac:dyDescent="0.2">
      <c r="A63" s="186" t="s">
        <v>431</v>
      </c>
      <c r="B63" s="360"/>
      <c r="C63" s="361"/>
      <c r="D63" s="232"/>
      <c r="E63" s="370"/>
    </row>
    <row r="64" spans="1:21" ht="21.95" customHeight="1" x14ac:dyDescent="0.2">
      <c r="A64" s="183" t="s">
        <v>201</v>
      </c>
      <c r="B64" s="248"/>
      <c r="C64" s="273"/>
      <c r="D64" s="232"/>
    </row>
    <row r="65" spans="1:21" ht="21.95" customHeight="1" x14ac:dyDescent="0.2">
      <c r="A65" s="186" t="s">
        <v>494</v>
      </c>
      <c r="B65" s="248"/>
      <c r="C65" s="273"/>
      <c r="D65" s="232"/>
    </row>
    <row r="66" spans="1:21" ht="21.95" customHeight="1" x14ac:dyDescent="0.2">
      <c r="A66" s="184" t="s">
        <v>233</v>
      </c>
      <c r="B66" s="247"/>
      <c r="C66" s="274"/>
      <c r="D66" s="232"/>
    </row>
    <row r="67" spans="1:21" ht="21.95" customHeight="1" x14ac:dyDescent="0.2">
      <c r="A67" s="106" t="s">
        <v>76</v>
      </c>
      <c r="B67" s="163">
        <f>SUM(B62:B66)</f>
        <v>0</v>
      </c>
      <c r="C67" s="108">
        <f>SUM(C62:C66)</f>
        <v>0</v>
      </c>
      <c r="D67" s="231"/>
    </row>
    <row r="68" spans="1:21" ht="15" customHeight="1" x14ac:dyDescent="0.2">
      <c r="A68" s="230" t="s">
        <v>423</v>
      </c>
    </row>
    <row r="69" spans="1:21" s="51" customFormat="1" ht="30" customHeight="1" x14ac:dyDescent="0.2">
      <c r="A69" s="51" t="s">
        <v>496</v>
      </c>
      <c r="B69" s="490" t="s">
        <v>406</v>
      </c>
      <c r="C69" s="490"/>
      <c r="D69" s="490"/>
      <c r="E69" s="371"/>
      <c r="F69" s="371"/>
      <c r="G69" s="371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  <c r="T69" s="378"/>
      <c r="U69" s="378"/>
    </row>
    <row r="70" spans="1:21" ht="15" customHeight="1" x14ac:dyDescent="0.2">
      <c r="A70" s="51" t="s">
        <v>538</v>
      </c>
    </row>
    <row r="71" spans="1:21" ht="11.25" customHeight="1" x14ac:dyDescent="0.2"/>
    <row r="72" spans="1:21" ht="15" customHeight="1" x14ac:dyDescent="0.2">
      <c r="A72" s="491" t="s">
        <v>224</v>
      </c>
      <c r="B72" s="492"/>
      <c r="C72" s="492"/>
      <c r="D72" s="493"/>
    </row>
    <row r="73" spans="1:21" ht="15" customHeight="1" x14ac:dyDescent="0.2">
      <c r="A73" s="106" t="s">
        <v>10</v>
      </c>
      <c r="B73" s="494" t="s">
        <v>225</v>
      </c>
      <c r="C73" s="495"/>
      <c r="D73" s="102" t="s">
        <v>226</v>
      </c>
    </row>
    <row r="74" spans="1:21" ht="15" customHeight="1" x14ac:dyDescent="0.2">
      <c r="A74" s="339" t="s">
        <v>422</v>
      </c>
      <c r="B74" s="496"/>
      <c r="C74" s="497"/>
      <c r="D74" s="498" t="s">
        <v>227</v>
      </c>
    </row>
    <row r="75" spans="1:21" ht="24.95" customHeight="1" x14ac:dyDescent="0.2">
      <c r="A75" s="103" t="s">
        <v>495</v>
      </c>
      <c r="B75" s="104" t="s">
        <v>228</v>
      </c>
      <c r="C75" s="107" t="s">
        <v>229</v>
      </c>
      <c r="D75" s="499"/>
    </row>
    <row r="76" spans="1:21" ht="21.95" customHeight="1" x14ac:dyDescent="0.2">
      <c r="A76" s="182" t="s">
        <v>200</v>
      </c>
      <c r="B76" s="246"/>
      <c r="C76" s="272"/>
      <c r="D76" s="232"/>
    </row>
    <row r="77" spans="1:21" ht="21.95" customHeight="1" x14ac:dyDescent="0.2">
      <c r="A77" s="186" t="s">
        <v>431</v>
      </c>
      <c r="B77" s="360"/>
      <c r="C77" s="361"/>
      <c r="D77" s="232"/>
      <c r="E77" s="370"/>
    </row>
    <row r="78" spans="1:21" ht="21.95" customHeight="1" x14ac:dyDescent="0.2">
      <c r="A78" s="183" t="s">
        <v>201</v>
      </c>
      <c r="B78" s="248"/>
      <c r="C78" s="273"/>
      <c r="D78" s="232"/>
    </row>
    <row r="79" spans="1:21" ht="21.95" customHeight="1" x14ac:dyDescent="0.2">
      <c r="A79" s="186" t="s">
        <v>494</v>
      </c>
      <c r="B79" s="248"/>
      <c r="C79" s="273"/>
      <c r="D79" s="232"/>
    </row>
    <row r="80" spans="1:21" ht="21.95" customHeight="1" x14ac:dyDescent="0.2">
      <c r="A80" s="184" t="s">
        <v>233</v>
      </c>
      <c r="B80" s="247"/>
      <c r="C80" s="274"/>
      <c r="D80" s="232"/>
    </row>
    <row r="81" spans="1:21" ht="21.95" customHeight="1" x14ac:dyDescent="0.2">
      <c r="A81" s="106" t="s">
        <v>76</v>
      </c>
      <c r="B81" s="163">
        <f>SUM(B76:B80)</f>
        <v>0</v>
      </c>
      <c r="C81" s="108">
        <f>SUM(C76:C80)</f>
        <v>0</v>
      </c>
      <c r="D81" s="231"/>
    </row>
    <row r="82" spans="1:21" ht="15" customHeight="1" x14ac:dyDescent="0.2">
      <c r="A82" s="230" t="s">
        <v>423</v>
      </c>
    </row>
    <row r="83" spans="1:21" s="51" customFormat="1" ht="30" customHeight="1" x14ac:dyDescent="0.2">
      <c r="A83" s="51" t="s">
        <v>496</v>
      </c>
      <c r="B83" s="490" t="s">
        <v>406</v>
      </c>
      <c r="C83" s="490"/>
      <c r="D83" s="490"/>
      <c r="E83" s="371"/>
      <c r="F83" s="371"/>
      <c r="G83" s="371"/>
      <c r="H83" s="378"/>
      <c r="I83" s="378"/>
      <c r="J83" s="378"/>
      <c r="K83" s="378"/>
      <c r="L83" s="378"/>
      <c r="M83" s="378"/>
      <c r="N83" s="378"/>
      <c r="O83" s="378"/>
      <c r="P83" s="378"/>
      <c r="Q83" s="378"/>
      <c r="R83" s="378"/>
      <c r="S83" s="378"/>
      <c r="T83" s="378"/>
      <c r="U83" s="378"/>
    </row>
    <row r="84" spans="1:21" ht="15" customHeight="1" x14ac:dyDescent="0.2">
      <c r="A84" s="51" t="s">
        <v>538</v>
      </c>
    </row>
    <row r="85" spans="1:21" ht="12" customHeight="1" x14ac:dyDescent="0.2"/>
    <row r="86" spans="1:21" ht="15" customHeight="1" x14ac:dyDescent="0.2">
      <c r="A86" s="491" t="s">
        <v>224</v>
      </c>
      <c r="B86" s="492"/>
      <c r="C86" s="492"/>
      <c r="D86" s="493"/>
    </row>
    <row r="87" spans="1:21" ht="15" customHeight="1" x14ac:dyDescent="0.2">
      <c r="A87" s="106" t="s">
        <v>10</v>
      </c>
      <c r="B87" s="494" t="s">
        <v>225</v>
      </c>
      <c r="C87" s="495"/>
      <c r="D87" s="102" t="s">
        <v>226</v>
      </c>
    </row>
    <row r="88" spans="1:21" ht="15" customHeight="1" x14ac:dyDescent="0.2">
      <c r="A88" s="339" t="s">
        <v>422</v>
      </c>
      <c r="B88" s="496"/>
      <c r="C88" s="497"/>
      <c r="D88" s="498" t="s">
        <v>227</v>
      </c>
    </row>
    <row r="89" spans="1:21" ht="24.95" customHeight="1" x14ac:dyDescent="0.2">
      <c r="A89" s="103" t="s">
        <v>495</v>
      </c>
      <c r="B89" s="104" t="s">
        <v>228</v>
      </c>
      <c r="C89" s="107" t="s">
        <v>229</v>
      </c>
      <c r="D89" s="499"/>
    </row>
    <row r="90" spans="1:21" ht="21.95" customHeight="1" x14ac:dyDescent="0.2">
      <c r="A90" s="182" t="s">
        <v>200</v>
      </c>
      <c r="B90" s="246"/>
      <c r="C90" s="272"/>
      <c r="D90" s="232"/>
    </row>
    <row r="91" spans="1:21" ht="21.95" customHeight="1" x14ac:dyDescent="0.2">
      <c r="A91" s="186" t="s">
        <v>431</v>
      </c>
      <c r="B91" s="360"/>
      <c r="C91" s="361"/>
      <c r="D91" s="232"/>
      <c r="E91" s="370"/>
    </row>
    <row r="92" spans="1:21" ht="21.95" customHeight="1" x14ac:dyDescent="0.2">
      <c r="A92" s="183" t="s">
        <v>201</v>
      </c>
      <c r="B92" s="248"/>
      <c r="C92" s="273"/>
      <c r="D92" s="232"/>
    </row>
    <row r="93" spans="1:21" ht="21.95" customHeight="1" x14ac:dyDescent="0.2">
      <c r="A93" s="186" t="s">
        <v>494</v>
      </c>
      <c r="B93" s="248"/>
      <c r="C93" s="273"/>
      <c r="D93" s="232"/>
    </row>
    <row r="94" spans="1:21" ht="21.95" customHeight="1" x14ac:dyDescent="0.2">
      <c r="A94" s="184" t="s">
        <v>233</v>
      </c>
      <c r="B94" s="247"/>
      <c r="C94" s="274"/>
      <c r="D94" s="232"/>
    </row>
    <row r="95" spans="1:21" ht="21.95" customHeight="1" x14ac:dyDescent="0.2">
      <c r="A95" s="106" t="s">
        <v>76</v>
      </c>
      <c r="B95" s="163">
        <f>SUM(B90:B94)</f>
        <v>0</v>
      </c>
      <c r="C95" s="108">
        <f>SUM(C90:C94)</f>
        <v>0</v>
      </c>
      <c r="D95" s="231"/>
    </row>
    <row r="96" spans="1:21" ht="15" customHeight="1" x14ac:dyDescent="0.2">
      <c r="A96" s="230" t="s">
        <v>423</v>
      </c>
    </row>
    <row r="97" spans="1:21" s="51" customFormat="1" ht="30" customHeight="1" x14ac:dyDescent="0.2">
      <c r="A97" s="51" t="s">
        <v>496</v>
      </c>
      <c r="B97" s="490" t="s">
        <v>406</v>
      </c>
      <c r="C97" s="490"/>
      <c r="D97" s="490"/>
      <c r="E97" s="371"/>
      <c r="F97" s="371"/>
      <c r="G97" s="371"/>
      <c r="H97" s="378"/>
      <c r="I97" s="378"/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</row>
    <row r="98" spans="1:21" ht="15" customHeight="1" x14ac:dyDescent="0.2">
      <c r="A98" s="51" t="s">
        <v>538</v>
      </c>
    </row>
    <row r="99" spans="1:21" ht="12" customHeight="1" x14ac:dyDescent="0.2"/>
    <row r="100" spans="1:21" ht="15" customHeight="1" x14ac:dyDescent="0.2">
      <c r="A100" s="491" t="s">
        <v>224</v>
      </c>
      <c r="B100" s="492"/>
      <c r="C100" s="492"/>
      <c r="D100" s="493"/>
    </row>
    <row r="101" spans="1:21" ht="15" customHeight="1" x14ac:dyDescent="0.2">
      <c r="A101" s="106" t="s">
        <v>10</v>
      </c>
      <c r="B101" s="494" t="s">
        <v>225</v>
      </c>
      <c r="C101" s="495"/>
      <c r="D101" s="102" t="s">
        <v>226</v>
      </c>
    </row>
    <row r="102" spans="1:21" ht="15" customHeight="1" x14ac:dyDescent="0.2">
      <c r="A102" s="339" t="s">
        <v>422</v>
      </c>
      <c r="B102" s="496"/>
      <c r="C102" s="497"/>
      <c r="D102" s="498" t="s">
        <v>227</v>
      </c>
    </row>
    <row r="103" spans="1:21" ht="24.95" customHeight="1" x14ac:dyDescent="0.2">
      <c r="A103" s="103" t="s">
        <v>495</v>
      </c>
      <c r="B103" s="104" t="s">
        <v>228</v>
      </c>
      <c r="C103" s="107" t="s">
        <v>229</v>
      </c>
      <c r="D103" s="499"/>
    </row>
    <row r="104" spans="1:21" ht="21.95" customHeight="1" x14ac:dyDescent="0.2">
      <c r="A104" s="182" t="s">
        <v>200</v>
      </c>
      <c r="B104" s="246"/>
      <c r="C104" s="272"/>
      <c r="D104" s="232"/>
    </row>
    <row r="105" spans="1:21" ht="21.95" customHeight="1" x14ac:dyDescent="0.2">
      <c r="A105" s="186" t="s">
        <v>431</v>
      </c>
      <c r="B105" s="360"/>
      <c r="C105" s="361"/>
      <c r="D105" s="232"/>
      <c r="E105" s="370"/>
    </row>
    <row r="106" spans="1:21" ht="21.95" customHeight="1" x14ac:dyDescent="0.2">
      <c r="A106" s="183" t="s">
        <v>201</v>
      </c>
      <c r="B106" s="248"/>
      <c r="C106" s="273"/>
      <c r="D106" s="232"/>
    </row>
    <row r="107" spans="1:21" ht="21.95" customHeight="1" x14ac:dyDescent="0.2">
      <c r="A107" s="186" t="s">
        <v>494</v>
      </c>
      <c r="B107" s="248"/>
      <c r="C107" s="273"/>
      <c r="D107" s="232"/>
    </row>
    <row r="108" spans="1:21" ht="21.95" customHeight="1" x14ac:dyDescent="0.2">
      <c r="A108" s="184" t="s">
        <v>233</v>
      </c>
      <c r="B108" s="247"/>
      <c r="C108" s="274"/>
      <c r="D108" s="232"/>
    </row>
    <row r="109" spans="1:21" ht="21.95" customHeight="1" x14ac:dyDescent="0.2">
      <c r="A109" s="106" t="s">
        <v>76</v>
      </c>
      <c r="B109" s="163">
        <f>SUM(B104:B108)</f>
        <v>0</v>
      </c>
      <c r="C109" s="108">
        <f>SUM(C104:C108)</f>
        <v>0</v>
      </c>
      <c r="D109" s="231"/>
    </row>
    <row r="110" spans="1:21" ht="15" customHeight="1" x14ac:dyDescent="0.2">
      <c r="A110" s="230" t="s">
        <v>423</v>
      </c>
    </row>
    <row r="111" spans="1:21" s="51" customFormat="1" ht="30" customHeight="1" x14ac:dyDescent="0.2">
      <c r="A111" s="51" t="s">
        <v>496</v>
      </c>
      <c r="B111" s="490" t="s">
        <v>406</v>
      </c>
      <c r="C111" s="490"/>
      <c r="D111" s="490"/>
      <c r="E111" s="371"/>
      <c r="F111" s="371"/>
      <c r="G111" s="371"/>
      <c r="H111" s="378"/>
      <c r="I111" s="378"/>
      <c r="J111" s="378"/>
      <c r="K111" s="378"/>
      <c r="L111" s="378"/>
      <c r="M111" s="378"/>
      <c r="N111" s="378"/>
      <c r="O111" s="378"/>
      <c r="P111" s="378"/>
      <c r="Q111" s="378"/>
      <c r="R111" s="378"/>
      <c r="S111" s="378"/>
      <c r="T111" s="378"/>
      <c r="U111" s="378"/>
    </row>
    <row r="112" spans="1:21" ht="15" customHeight="1" x14ac:dyDescent="0.2">
      <c r="A112" s="51" t="s">
        <v>538</v>
      </c>
    </row>
    <row r="113" spans="1:21" ht="12" customHeight="1" x14ac:dyDescent="0.2"/>
    <row r="114" spans="1:21" ht="15" customHeight="1" x14ac:dyDescent="0.2">
      <c r="A114" s="491" t="s">
        <v>224</v>
      </c>
      <c r="B114" s="492"/>
      <c r="C114" s="492"/>
      <c r="D114" s="493"/>
    </row>
    <row r="115" spans="1:21" ht="15" customHeight="1" x14ac:dyDescent="0.2">
      <c r="A115" s="106" t="s">
        <v>10</v>
      </c>
      <c r="B115" s="494" t="s">
        <v>225</v>
      </c>
      <c r="C115" s="495"/>
      <c r="D115" s="102" t="s">
        <v>226</v>
      </c>
    </row>
    <row r="116" spans="1:21" ht="15" customHeight="1" x14ac:dyDescent="0.2">
      <c r="A116" s="339" t="s">
        <v>422</v>
      </c>
      <c r="B116" s="496"/>
      <c r="C116" s="497"/>
      <c r="D116" s="498" t="s">
        <v>227</v>
      </c>
    </row>
    <row r="117" spans="1:21" ht="24.95" customHeight="1" x14ac:dyDescent="0.2">
      <c r="A117" s="103" t="s">
        <v>495</v>
      </c>
      <c r="B117" s="104" t="s">
        <v>228</v>
      </c>
      <c r="C117" s="107" t="s">
        <v>229</v>
      </c>
      <c r="D117" s="499"/>
    </row>
    <row r="118" spans="1:21" ht="21.95" customHeight="1" x14ac:dyDescent="0.2">
      <c r="A118" s="182" t="s">
        <v>200</v>
      </c>
      <c r="B118" s="246"/>
      <c r="C118" s="272"/>
      <c r="D118" s="232"/>
    </row>
    <row r="119" spans="1:21" ht="21.95" customHeight="1" x14ac:dyDescent="0.2">
      <c r="A119" s="186" t="s">
        <v>431</v>
      </c>
      <c r="B119" s="360"/>
      <c r="C119" s="361"/>
      <c r="D119" s="232"/>
      <c r="E119" s="370"/>
    </row>
    <row r="120" spans="1:21" ht="21.95" customHeight="1" x14ac:dyDescent="0.2">
      <c r="A120" s="183" t="s">
        <v>201</v>
      </c>
      <c r="B120" s="248"/>
      <c r="C120" s="273"/>
      <c r="D120" s="232"/>
    </row>
    <row r="121" spans="1:21" ht="21.95" customHeight="1" x14ac:dyDescent="0.2">
      <c r="A121" s="186" t="s">
        <v>494</v>
      </c>
      <c r="B121" s="248"/>
      <c r="C121" s="273"/>
      <c r="D121" s="232"/>
    </row>
    <row r="122" spans="1:21" ht="21.95" customHeight="1" x14ac:dyDescent="0.2">
      <c r="A122" s="184" t="s">
        <v>233</v>
      </c>
      <c r="B122" s="247"/>
      <c r="C122" s="274"/>
      <c r="D122" s="232"/>
    </row>
    <row r="123" spans="1:21" ht="21.95" customHeight="1" x14ac:dyDescent="0.2">
      <c r="A123" s="106" t="s">
        <v>76</v>
      </c>
      <c r="B123" s="163">
        <f>SUM(B118:B122)</f>
        <v>0</v>
      </c>
      <c r="C123" s="108">
        <f>SUM(C118:C122)</f>
        <v>0</v>
      </c>
      <c r="D123" s="231"/>
    </row>
    <row r="124" spans="1:21" ht="15" customHeight="1" x14ac:dyDescent="0.2">
      <c r="A124" s="230" t="s">
        <v>423</v>
      </c>
    </row>
    <row r="125" spans="1:21" s="51" customFormat="1" ht="30" customHeight="1" x14ac:dyDescent="0.2">
      <c r="A125" s="51" t="s">
        <v>496</v>
      </c>
      <c r="B125" s="490" t="s">
        <v>406</v>
      </c>
      <c r="C125" s="490"/>
      <c r="D125" s="490"/>
      <c r="E125" s="371"/>
      <c r="F125" s="371"/>
      <c r="G125" s="371"/>
      <c r="H125" s="378"/>
      <c r="I125" s="378"/>
      <c r="J125" s="378"/>
      <c r="K125" s="378"/>
      <c r="L125" s="378"/>
      <c r="M125" s="378"/>
      <c r="N125" s="378"/>
      <c r="O125" s="378"/>
      <c r="P125" s="378"/>
      <c r="Q125" s="378"/>
      <c r="R125" s="378"/>
      <c r="S125" s="378"/>
      <c r="T125" s="378"/>
      <c r="U125" s="378"/>
    </row>
    <row r="126" spans="1:21" ht="15" customHeight="1" x14ac:dyDescent="0.2">
      <c r="A126" s="51" t="s">
        <v>538</v>
      </c>
    </row>
    <row r="127" spans="1:21" ht="11.25" customHeight="1" x14ac:dyDescent="0.2"/>
    <row r="128" spans="1:21" ht="15" customHeight="1" x14ac:dyDescent="0.2">
      <c r="A128" s="491" t="s">
        <v>224</v>
      </c>
      <c r="B128" s="492"/>
      <c r="C128" s="492"/>
      <c r="D128" s="493"/>
    </row>
    <row r="129" spans="1:21" ht="15" customHeight="1" x14ac:dyDescent="0.2">
      <c r="A129" s="106" t="s">
        <v>10</v>
      </c>
      <c r="B129" s="494" t="s">
        <v>225</v>
      </c>
      <c r="C129" s="495"/>
      <c r="D129" s="102" t="s">
        <v>226</v>
      </c>
    </row>
    <row r="130" spans="1:21" ht="15" customHeight="1" x14ac:dyDescent="0.2">
      <c r="A130" s="339" t="s">
        <v>422</v>
      </c>
      <c r="B130" s="496"/>
      <c r="C130" s="497"/>
      <c r="D130" s="498" t="s">
        <v>227</v>
      </c>
    </row>
    <row r="131" spans="1:21" ht="24.95" customHeight="1" x14ac:dyDescent="0.2">
      <c r="A131" s="103" t="s">
        <v>495</v>
      </c>
      <c r="B131" s="104" t="s">
        <v>228</v>
      </c>
      <c r="C131" s="107" t="s">
        <v>229</v>
      </c>
      <c r="D131" s="499"/>
    </row>
    <row r="132" spans="1:21" ht="21.95" customHeight="1" x14ac:dyDescent="0.2">
      <c r="A132" s="182" t="s">
        <v>200</v>
      </c>
      <c r="B132" s="246"/>
      <c r="C132" s="272"/>
      <c r="D132" s="232"/>
    </row>
    <row r="133" spans="1:21" ht="21.95" customHeight="1" x14ac:dyDescent="0.2">
      <c r="A133" s="186" t="s">
        <v>431</v>
      </c>
      <c r="B133" s="360"/>
      <c r="C133" s="361"/>
      <c r="D133" s="232"/>
      <c r="E133" s="370"/>
    </row>
    <row r="134" spans="1:21" ht="21.95" customHeight="1" x14ac:dyDescent="0.2">
      <c r="A134" s="183" t="s">
        <v>201</v>
      </c>
      <c r="B134" s="248"/>
      <c r="C134" s="273"/>
      <c r="D134" s="232"/>
    </row>
    <row r="135" spans="1:21" ht="21.95" customHeight="1" x14ac:dyDescent="0.2">
      <c r="A135" s="186" t="s">
        <v>494</v>
      </c>
      <c r="B135" s="248"/>
      <c r="C135" s="273"/>
      <c r="D135" s="232"/>
    </row>
    <row r="136" spans="1:21" ht="21.95" customHeight="1" x14ac:dyDescent="0.2">
      <c r="A136" s="184" t="s">
        <v>233</v>
      </c>
      <c r="B136" s="247"/>
      <c r="C136" s="274"/>
      <c r="D136" s="232"/>
    </row>
    <row r="137" spans="1:21" ht="21.95" customHeight="1" x14ac:dyDescent="0.2">
      <c r="A137" s="106" t="s">
        <v>76</v>
      </c>
      <c r="B137" s="163">
        <f>SUM(B132:B136)</f>
        <v>0</v>
      </c>
      <c r="C137" s="108">
        <f>SUM(C132:C136)</f>
        <v>0</v>
      </c>
      <c r="D137" s="231"/>
    </row>
    <row r="138" spans="1:21" ht="15" customHeight="1" x14ac:dyDescent="0.2">
      <c r="A138" s="230" t="s">
        <v>423</v>
      </c>
    </row>
    <row r="139" spans="1:21" s="51" customFormat="1" ht="30" customHeight="1" x14ac:dyDescent="0.2">
      <c r="A139" s="51" t="s">
        <v>496</v>
      </c>
      <c r="B139" s="490" t="s">
        <v>406</v>
      </c>
      <c r="C139" s="490"/>
      <c r="D139" s="490"/>
      <c r="E139" s="371"/>
      <c r="F139" s="371"/>
      <c r="G139" s="371"/>
      <c r="H139" s="378"/>
      <c r="I139" s="378"/>
      <c r="J139" s="378"/>
      <c r="K139" s="378"/>
      <c r="L139" s="378"/>
      <c r="M139" s="378"/>
      <c r="N139" s="378"/>
      <c r="O139" s="378"/>
      <c r="P139" s="378"/>
      <c r="Q139" s="378"/>
      <c r="R139" s="378"/>
      <c r="S139" s="378"/>
      <c r="T139" s="378"/>
      <c r="U139" s="378"/>
    </row>
    <row r="140" spans="1:21" ht="15" customHeight="1" x14ac:dyDescent="0.2">
      <c r="A140" s="51" t="s">
        <v>538</v>
      </c>
    </row>
    <row r="141" spans="1:21" ht="12" customHeight="1" x14ac:dyDescent="0.2"/>
    <row r="142" spans="1:21" ht="15" customHeight="1" x14ac:dyDescent="0.2">
      <c r="A142" s="491" t="s">
        <v>224</v>
      </c>
      <c r="B142" s="492"/>
      <c r="C142" s="492"/>
      <c r="D142" s="493"/>
    </row>
    <row r="143" spans="1:21" ht="15" customHeight="1" x14ac:dyDescent="0.2">
      <c r="A143" s="106" t="s">
        <v>10</v>
      </c>
      <c r="B143" s="494" t="s">
        <v>225</v>
      </c>
      <c r="C143" s="495"/>
      <c r="D143" s="102" t="s">
        <v>226</v>
      </c>
    </row>
    <row r="144" spans="1:21" ht="15" customHeight="1" x14ac:dyDescent="0.2">
      <c r="A144" s="339" t="s">
        <v>422</v>
      </c>
      <c r="B144" s="496"/>
      <c r="C144" s="497"/>
      <c r="D144" s="498" t="s">
        <v>227</v>
      </c>
    </row>
    <row r="145" spans="1:21" ht="24.95" customHeight="1" x14ac:dyDescent="0.2">
      <c r="A145" s="103" t="s">
        <v>495</v>
      </c>
      <c r="B145" s="104" t="s">
        <v>228</v>
      </c>
      <c r="C145" s="107" t="s">
        <v>229</v>
      </c>
      <c r="D145" s="499"/>
    </row>
    <row r="146" spans="1:21" ht="21.95" customHeight="1" x14ac:dyDescent="0.2">
      <c r="A146" s="182" t="s">
        <v>200</v>
      </c>
      <c r="B146" s="246"/>
      <c r="C146" s="272"/>
      <c r="D146" s="232"/>
    </row>
    <row r="147" spans="1:21" ht="21.95" customHeight="1" x14ac:dyDescent="0.2">
      <c r="A147" s="186" t="s">
        <v>431</v>
      </c>
      <c r="B147" s="360"/>
      <c r="C147" s="361"/>
      <c r="D147" s="232"/>
      <c r="E147" s="370"/>
    </row>
    <row r="148" spans="1:21" ht="21.95" customHeight="1" x14ac:dyDescent="0.2">
      <c r="A148" s="183" t="s">
        <v>201</v>
      </c>
      <c r="B148" s="248"/>
      <c r="C148" s="273"/>
      <c r="D148" s="232"/>
    </row>
    <row r="149" spans="1:21" ht="21.95" customHeight="1" x14ac:dyDescent="0.2">
      <c r="A149" s="186" t="s">
        <v>494</v>
      </c>
      <c r="B149" s="248"/>
      <c r="C149" s="273"/>
      <c r="D149" s="232"/>
    </row>
    <row r="150" spans="1:21" ht="21.95" customHeight="1" x14ac:dyDescent="0.2">
      <c r="A150" s="184" t="s">
        <v>233</v>
      </c>
      <c r="B150" s="247"/>
      <c r="C150" s="274"/>
      <c r="D150" s="232"/>
    </row>
    <row r="151" spans="1:21" ht="21.95" customHeight="1" x14ac:dyDescent="0.2">
      <c r="A151" s="106" t="s">
        <v>76</v>
      </c>
      <c r="B151" s="163">
        <f>SUM(B146:B150)</f>
        <v>0</v>
      </c>
      <c r="C151" s="108">
        <f>SUM(C146:C150)</f>
        <v>0</v>
      </c>
      <c r="D151" s="231"/>
    </row>
    <row r="152" spans="1:21" ht="15" customHeight="1" x14ac:dyDescent="0.2">
      <c r="A152" s="230" t="s">
        <v>423</v>
      </c>
    </row>
    <row r="153" spans="1:21" s="51" customFormat="1" ht="30" customHeight="1" x14ac:dyDescent="0.2">
      <c r="A153" s="51" t="s">
        <v>496</v>
      </c>
      <c r="B153" s="490" t="s">
        <v>406</v>
      </c>
      <c r="C153" s="490"/>
      <c r="D153" s="490"/>
      <c r="E153" s="371"/>
      <c r="F153" s="371"/>
      <c r="G153" s="371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378"/>
      <c r="S153" s="378"/>
      <c r="T153" s="378"/>
      <c r="U153" s="378"/>
    </row>
    <row r="154" spans="1:21" ht="15" customHeight="1" x14ac:dyDescent="0.2">
      <c r="A154" s="51" t="s">
        <v>538</v>
      </c>
    </row>
    <row r="155" spans="1:21" ht="13.5" customHeight="1" x14ac:dyDescent="0.2"/>
    <row r="156" spans="1:21" ht="15" customHeight="1" x14ac:dyDescent="0.2">
      <c r="A156" s="491" t="s">
        <v>224</v>
      </c>
      <c r="B156" s="492"/>
      <c r="C156" s="492"/>
      <c r="D156" s="493"/>
    </row>
    <row r="157" spans="1:21" ht="15" customHeight="1" x14ac:dyDescent="0.2">
      <c r="A157" s="106" t="s">
        <v>10</v>
      </c>
      <c r="B157" s="494" t="s">
        <v>225</v>
      </c>
      <c r="C157" s="495"/>
      <c r="D157" s="102" t="s">
        <v>226</v>
      </c>
    </row>
    <row r="158" spans="1:21" ht="15" customHeight="1" x14ac:dyDescent="0.2">
      <c r="A158" s="339" t="s">
        <v>422</v>
      </c>
      <c r="B158" s="496"/>
      <c r="C158" s="497"/>
      <c r="D158" s="498" t="s">
        <v>227</v>
      </c>
    </row>
    <row r="159" spans="1:21" ht="24.95" customHeight="1" x14ac:dyDescent="0.2">
      <c r="A159" s="103" t="s">
        <v>495</v>
      </c>
      <c r="B159" s="104" t="s">
        <v>228</v>
      </c>
      <c r="C159" s="107" t="s">
        <v>229</v>
      </c>
      <c r="D159" s="499"/>
    </row>
    <row r="160" spans="1:21" ht="21.95" customHeight="1" x14ac:dyDescent="0.2">
      <c r="A160" s="182" t="s">
        <v>200</v>
      </c>
      <c r="B160" s="246"/>
      <c r="C160" s="272"/>
      <c r="D160" s="232"/>
    </row>
    <row r="161" spans="1:21" ht="21.95" customHeight="1" x14ac:dyDescent="0.2">
      <c r="A161" s="186" t="s">
        <v>431</v>
      </c>
      <c r="B161" s="360"/>
      <c r="C161" s="361"/>
      <c r="D161" s="232"/>
      <c r="E161" s="370"/>
    </row>
    <row r="162" spans="1:21" ht="21.95" customHeight="1" x14ac:dyDescent="0.2">
      <c r="A162" s="183" t="s">
        <v>201</v>
      </c>
      <c r="B162" s="248"/>
      <c r="C162" s="273"/>
      <c r="D162" s="232"/>
    </row>
    <row r="163" spans="1:21" ht="21.95" customHeight="1" x14ac:dyDescent="0.2">
      <c r="A163" s="186" t="s">
        <v>494</v>
      </c>
      <c r="B163" s="248"/>
      <c r="C163" s="273"/>
      <c r="D163" s="232"/>
    </row>
    <row r="164" spans="1:21" ht="21.95" customHeight="1" x14ac:dyDescent="0.2">
      <c r="A164" s="184" t="s">
        <v>233</v>
      </c>
      <c r="B164" s="247"/>
      <c r="C164" s="274"/>
      <c r="D164" s="232"/>
    </row>
    <row r="165" spans="1:21" ht="21.95" customHeight="1" x14ac:dyDescent="0.2">
      <c r="A165" s="106" t="s">
        <v>76</v>
      </c>
      <c r="B165" s="163">
        <f>SUM(B160:B164)</f>
        <v>0</v>
      </c>
      <c r="C165" s="108">
        <f>SUM(C160:C164)</f>
        <v>0</v>
      </c>
      <c r="D165" s="231"/>
    </row>
    <row r="166" spans="1:21" ht="15" customHeight="1" x14ac:dyDescent="0.2">
      <c r="A166" s="230" t="s">
        <v>423</v>
      </c>
    </row>
    <row r="167" spans="1:21" s="51" customFormat="1" ht="30" customHeight="1" x14ac:dyDescent="0.2">
      <c r="A167" s="51" t="s">
        <v>496</v>
      </c>
      <c r="B167" s="490" t="s">
        <v>406</v>
      </c>
      <c r="C167" s="490"/>
      <c r="D167" s="490"/>
      <c r="E167" s="371"/>
      <c r="F167" s="371"/>
      <c r="G167" s="371"/>
      <c r="H167" s="378"/>
      <c r="I167" s="378"/>
      <c r="J167" s="378"/>
      <c r="K167" s="378"/>
      <c r="L167" s="378"/>
      <c r="M167" s="378"/>
      <c r="N167" s="378"/>
      <c r="O167" s="378"/>
      <c r="P167" s="378"/>
      <c r="Q167" s="378"/>
      <c r="R167" s="378"/>
      <c r="S167" s="378"/>
      <c r="T167" s="378"/>
      <c r="U167" s="378"/>
    </row>
    <row r="168" spans="1:21" ht="15" customHeight="1" x14ac:dyDescent="0.2">
      <c r="A168" s="51" t="s">
        <v>538</v>
      </c>
    </row>
    <row r="169" spans="1:21" ht="12.75" customHeight="1" x14ac:dyDescent="0.2"/>
    <row r="170" spans="1:21" ht="15" customHeight="1" x14ac:dyDescent="0.2">
      <c r="A170" s="491" t="s">
        <v>224</v>
      </c>
      <c r="B170" s="492"/>
      <c r="C170" s="492"/>
      <c r="D170" s="493"/>
    </row>
    <row r="171" spans="1:21" ht="15" customHeight="1" x14ac:dyDescent="0.2">
      <c r="A171" s="106" t="s">
        <v>10</v>
      </c>
      <c r="B171" s="494" t="s">
        <v>225</v>
      </c>
      <c r="C171" s="495"/>
      <c r="D171" s="102" t="s">
        <v>226</v>
      </c>
    </row>
    <row r="172" spans="1:21" ht="15" customHeight="1" x14ac:dyDescent="0.2">
      <c r="A172" s="339" t="s">
        <v>422</v>
      </c>
      <c r="B172" s="496"/>
      <c r="C172" s="497"/>
      <c r="D172" s="498" t="s">
        <v>227</v>
      </c>
    </row>
    <row r="173" spans="1:21" ht="24.95" customHeight="1" x14ac:dyDescent="0.2">
      <c r="A173" s="103" t="s">
        <v>495</v>
      </c>
      <c r="B173" s="104" t="s">
        <v>228</v>
      </c>
      <c r="C173" s="107" t="s">
        <v>229</v>
      </c>
      <c r="D173" s="499"/>
    </row>
    <row r="174" spans="1:21" ht="21.95" customHeight="1" x14ac:dyDescent="0.2">
      <c r="A174" s="182" t="s">
        <v>200</v>
      </c>
      <c r="B174" s="246"/>
      <c r="C174" s="272"/>
      <c r="D174" s="232"/>
    </row>
    <row r="175" spans="1:21" ht="21.95" customHeight="1" x14ac:dyDescent="0.2">
      <c r="A175" s="186" t="s">
        <v>431</v>
      </c>
      <c r="B175" s="360"/>
      <c r="C175" s="361"/>
      <c r="D175" s="232"/>
      <c r="E175" s="370"/>
    </row>
    <row r="176" spans="1:21" ht="21.95" customHeight="1" x14ac:dyDescent="0.2">
      <c r="A176" s="183" t="s">
        <v>201</v>
      </c>
      <c r="B176" s="248"/>
      <c r="C176" s="273"/>
      <c r="D176" s="232"/>
    </row>
    <row r="177" spans="1:21" ht="21.95" customHeight="1" x14ac:dyDescent="0.2">
      <c r="A177" s="186" t="s">
        <v>494</v>
      </c>
      <c r="B177" s="248"/>
      <c r="C177" s="273"/>
      <c r="D177" s="232"/>
    </row>
    <row r="178" spans="1:21" ht="21.95" customHeight="1" x14ac:dyDescent="0.2">
      <c r="A178" s="184" t="s">
        <v>233</v>
      </c>
      <c r="B178" s="247"/>
      <c r="C178" s="274"/>
      <c r="D178" s="232"/>
    </row>
    <row r="179" spans="1:21" ht="21.95" customHeight="1" x14ac:dyDescent="0.2">
      <c r="A179" s="106" t="s">
        <v>76</v>
      </c>
      <c r="B179" s="163">
        <f>SUM(B174:B178)</f>
        <v>0</v>
      </c>
      <c r="C179" s="108">
        <f>SUM(C174:C178)</f>
        <v>0</v>
      </c>
      <c r="D179" s="231"/>
    </row>
    <row r="180" spans="1:21" ht="15" customHeight="1" x14ac:dyDescent="0.2">
      <c r="A180" s="230" t="s">
        <v>423</v>
      </c>
    </row>
    <row r="181" spans="1:21" s="51" customFormat="1" ht="30" customHeight="1" x14ac:dyDescent="0.2">
      <c r="A181" s="51" t="s">
        <v>496</v>
      </c>
      <c r="B181" s="490" t="s">
        <v>406</v>
      </c>
      <c r="C181" s="490"/>
      <c r="D181" s="490"/>
      <c r="E181" s="371"/>
      <c r="F181" s="371"/>
      <c r="G181" s="371"/>
      <c r="H181" s="378"/>
      <c r="I181" s="378"/>
      <c r="J181" s="378"/>
      <c r="K181" s="378"/>
      <c r="L181" s="378"/>
      <c r="M181" s="378"/>
      <c r="N181" s="378"/>
      <c r="O181" s="378"/>
      <c r="P181" s="378"/>
      <c r="Q181" s="378"/>
      <c r="R181" s="378"/>
      <c r="S181" s="378"/>
      <c r="T181" s="378"/>
      <c r="U181" s="378"/>
    </row>
    <row r="182" spans="1:21" ht="15" customHeight="1" x14ac:dyDescent="0.2">
      <c r="A182" s="51" t="s">
        <v>538</v>
      </c>
    </row>
    <row r="183" spans="1:21" s="377" customFormat="1" x14ac:dyDescent="0.2">
      <c r="E183" s="369"/>
      <c r="F183" s="369"/>
      <c r="G183" s="369"/>
    </row>
    <row r="184" spans="1:21" ht="15" customHeight="1" x14ac:dyDescent="0.2">
      <c r="A184" s="491" t="s">
        <v>224</v>
      </c>
      <c r="B184" s="492"/>
      <c r="C184" s="492"/>
      <c r="D184" s="493"/>
    </row>
    <row r="185" spans="1:21" ht="15" customHeight="1" x14ac:dyDescent="0.2">
      <c r="A185" s="106" t="s">
        <v>10</v>
      </c>
      <c r="B185" s="494" t="s">
        <v>225</v>
      </c>
      <c r="C185" s="495"/>
      <c r="D185" s="102" t="s">
        <v>226</v>
      </c>
    </row>
    <row r="186" spans="1:21" ht="15" customHeight="1" x14ac:dyDescent="0.2">
      <c r="A186" s="339" t="s">
        <v>422</v>
      </c>
      <c r="B186" s="496"/>
      <c r="C186" s="497"/>
      <c r="D186" s="498" t="s">
        <v>227</v>
      </c>
    </row>
    <row r="187" spans="1:21" ht="24.95" customHeight="1" x14ac:dyDescent="0.2">
      <c r="A187" s="103" t="s">
        <v>495</v>
      </c>
      <c r="B187" s="104" t="s">
        <v>228</v>
      </c>
      <c r="C187" s="107" t="s">
        <v>229</v>
      </c>
      <c r="D187" s="499"/>
    </row>
    <row r="188" spans="1:21" ht="21.95" customHeight="1" x14ac:dyDescent="0.2">
      <c r="A188" s="182" t="s">
        <v>200</v>
      </c>
      <c r="B188" s="246"/>
      <c r="C188" s="272"/>
      <c r="D188" s="232"/>
    </row>
    <row r="189" spans="1:21" ht="21.95" customHeight="1" x14ac:dyDescent="0.2">
      <c r="A189" s="186" t="s">
        <v>431</v>
      </c>
      <c r="B189" s="360"/>
      <c r="C189" s="361"/>
      <c r="D189" s="232"/>
      <c r="E189" s="370"/>
    </row>
    <row r="190" spans="1:21" ht="21.95" customHeight="1" x14ac:dyDescent="0.2">
      <c r="A190" s="183" t="s">
        <v>201</v>
      </c>
      <c r="B190" s="248"/>
      <c r="C190" s="273"/>
      <c r="D190" s="232"/>
    </row>
    <row r="191" spans="1:21" ht="21.95" customHeight="1" x14ac:dyDescent="0.2">
      <c r="A191" s="186" t="s">
        <v>494</v>
      </c>
      <c r="B191" s="248"/>
      <c r="C191" s="273"/>
      <c r="D191" s="232"/>
    </row>
    <row r="192" spans="1:21" ht="21.95" customHeight="1" x14ac:dyDescent="0.2">
      <c r="A192" s="184" t="s">
        <v>233</v>
      </c>
      <c r="B192" s="247"/>
      <c r="C192" s="274"/>
      <c r="D192" s="232"/>
    </row>
    <row r="193" spans="1:21" ht="21.95" customHeight="1" x14ac:dyDescent="0.2">
      <c r="A193" s="106" t="s">
        <v>76</v>
      </c>
      <c r="B193" s="163">
        <f>SUM(B188:B192)</f>
        <v>0</v>
      </c>
      <c r="C193" s="108">
        <f>SUM(C188:C192)</f>
        <v>0</v>
      </c>
      <c r="D193" s="231"/>
    </row>
    <row r="194" spans="1:21" ht="15" customHeight="1" x14ac:dyDescent="0.2">
      <c r="A194" s="230" t="s">
        <v>423</v>
      </c>
    </row>
    <row r="195" spans="1:21" s="51" customFormat="1" ht="30" customHeight="1" x14ac:dyDescent="0.2">
      <c r="A195" s="51" t="s">
        <v>496</v>
      </c>
      <c r="B195" s="490" t="s">
        <v>406</v>
      </c>
      <c r="C195" s="490"/>
      <c r="D195" s="490"/>
      <c r="E195" s="371"/>
      <c r="F195" s="371"/>
      <c r="G195" s="371"/>
      <c r="H195" s="378"/>
      <c r="I195" s="378"/>
      <c r="J195" s="378"/>
      <c r="K195" s="378"/>
      <c r="L195" s="378"/>
      <c r="M195" s="378"/>
      <c r="N195" s="378"/>
      <c r="O195" s="378"/>
      <c r="P195" s="378"/>
      <c r="Q195" s="378"/>
      <c r="R195" s="378"/>
      <c r="S195" s="378"/>
      <c r="T195" s="378"/>
      <c r="U195" s="378"/>
    </row>
    <row r="196" spans="1:21" ht="15" customHeight="1" x14ac:dyDescent="0.2">
      <c r="A196" s="51" t="s">
        <v>538</v>
      </c>
    </row>
    <row r="197" spans="1:21" s="377" customFormat="1" x14ac:dyDescent="0.2">
      <c r="E197" s="369"/>
      <c r="F197" s="369"/>
      <c r="G197" s="369"/>
    </row>
    <row r="198" spans="1:21" ht="15" customHeight="1" x14ac:dyDescent="0.2">
      <c r="A198" s="491" t="s">
        <v>224</v>
      </c>
      <c r="B198" s="492"/>
      <c r="C198" s="492"/>
      <c r="D198" s="493"/>
    </row>
    <row r="199" spans="1:21" ht="15" customHeight="1" x14ac:dyDescent="0.2">
      <c r="A199" s="106" t="s">
        <v>10</v>
      </c>
      <c r="B199" s="494" t="s">
        <v>225</v>
      </c>
      <c r="C199" s="495"/>
      <c r="D199" s="102" t="s">
        <v>226</v>
      </c>
    </row>
    <row r="200" spans="1:21" ht="15" customHeight="1" x14ac:dyDescent="0.2">
      <c r="A200" s="339" t="s">
        <v>422</v>
      </c>
      <c r="B200" s="496"/>
      <c r="C200" s="497"/>
      <c r="D200" s="498" t="s">
        <v>227</v>
      </c>
    </row>
    <row r="201" spans="1:21" ht="24.95" customHeight="1" x14ac:dyDescent="0.2">
      <c r="A201" s="103" t="s">
        <v>495</v>
      </c>
      <c r="B201" s="104" t="s">
        <v>228</v>
      </c>
      <c r="C201" s="107" t="s">
        <v>229</v>
      </c>
      <c r="D201" s="499"/>
    </row>
    <row r="202" spans="1:21" ht="21.95" customHeight="1" x14ac:dyDescent="0.2">
      <c r="A202" s="182" t="s">
        <v>200</v>
      </c>
      <c r="B202" s="246"/>
      <c r="C202" s="272"/>
      <c r="D202" s="232"/>
    </row>
    <row r="203" spans="1:21" ht="21.95" customHeight="1" x14ac:dyDescent="0.2">
      <c r="A203" s="186" t="s">
        <v>431</v>
      </c>
      <c r="B203" s="360"/>
      <c r="C203" s="361"/>
      <c r="D203" s="232"/>
      <c r="E203" s="370"/>
    </row>
    <row r="204" spans="1:21" ht="21.95" customHeight="1" x14ac:dyDescent="0.2">
      <c r="A204" s="183" t="s">
        <v>201</v>
      </c>
      <c r="B204" s="248"/>
      <c r="C204" s="273"/>
      <c r="D204" s="232"/>
    </row>
    <row r="205" spans="1:21" ht="21.95" customHeight="1" x14ac:dyDescent="0.2">
      <c r="A205" s="186" t="s">
        <v>494</v>
      </c>
      <c r="B205" s="248"/>
      <c r="C205" s="273"/>
      <c r="D205" s="232"/>
    </row>
    <row r="206" spans="1:21" ht="21.95" customHeight="1" x14ac:dyDescent="0.2">
      <c r="A206" s="184" t="s">
        <v>233</v>
      </c>
      <c r="B206" s="247"/>
      <c r="C206" s="274"/>
      <c r="D206" s="232"/>
    </row>
    <row r="207" spans="1:21" ht="21.95" customHeight="1" x14ac:dyDescent="0.2">
      <c r="A207" s="106" t="s">
        <v>76</v>
      </c>
      <c r="B207" s="163">
        <f>SUM(B202:B206)</f>
        <v>0</v>
      </c>
      <c r="C207" s="108">
        <f>SUM(C202:C206)</f>
        <v>0</v>
      </c>
      <c r="D207" s="231"/>
    </row>
    <row r="208" spans="1:21" ht="15" customHeight="1" x14ac:dyDescent="0.2">
      <c r="A208" s="230" t="s">
        <v>423</v>
      </c>
    </row>
    <row r="209" spans="1:21" s="51" customFormat="1" ht="30" customHeight="1" x14ac:dyDescent="0.2">
      <c r="A209" s="51" t="s">
        <v>496</v>
      </c>
      <c r="B209" s="490" t="s">
        <v>406</v>
      </c>
      <c r="C209" s="490"/>
      <c r="D209" s="490"/>
      <c r="E209" s="371"/>
      <c r="F209" s="371"/>
      <c r="G209" s="371"/>
      <c r="H209" s="378"/>
      <c r="I209" s="378"/>
      <c r="J209" s="378"/>
      <c r="K209" s="378"/>
      <c r="L209" s="378"/>
      <c r="M209" s="378"/>
      <c r="N209" s="378"/>
      <c r="O209" s="378"/>
      <c r="P209" s="378"/>
      <c r="Q209" s="378"/>
      <c r="R209" s="378"/>
      <c r="S209" s="378"/>
      <c r="T209" s="378"/>
      <c r="U209" s="378"/>
    </row>
    <row r="210" spans="1:21" ht="15" customHeight="1" x14ac:dyDescent="0.2">
      <c r="A210" s="51" t="s">
        <v>538</v>
      </c>
    </row>
    <row r="211" spans="1:21" s="377" customFormat="1" x14ac:dyDescent="0.2">
      <c r="E211" s="369"/>
      <c r="F211" s="369"/>
      <c r="G211" s="369"/>
    </row>
    <row r="212" spans="1:21" ht="15" customHeight="1" x14ac:dyDescent="0.2">
      <c r="A212" s="491" t="s">
        <v>224</v>
      </c>
      <c r="B212" s="492"/>
      <c r="C212" s="492"/>
      <c r="D212" s="493"/>
    </row>
    <row r="213" spans="1:21" ht="15" customHeight="1" x14ac:dyDescent="0.2">
      <c r="A213" s="106" t="s">
        <v>10</v>
      </c>
      <c r="B213" s="494" t="s">
        <v>225</v>
      </c>
      <c r="C213" s="495"/>
      <c r="D213" s="102" t="s">
        <v>226</v>
      </c>
    </row>
    <row r="214" spans="1:21" ht="15" customHeight="1" x14ac:dyDescent="0.2">
      <c r="A214" s="339" t="s">
        <v>422</v>
      </c>
      <c r="B214" s="496"/>
      <c r="C214" s="497"/>
      <c r="D214" s="498" t="s">
        <v>227</v>
      </c>
    </row>
    <row r="215" spans="1:21" ht="24.95" customHeight="1" x14ac:dyDescent="0.2">
      <c r="A215" s="103" t="s">
        <v>495</v>
      </c>
      <c r="B215" s="104" t="s">
        <v>228</v>
      </c>
      <c r="C215" s="107" t="s">
        <v>229</v>
      </c>
      <c r="D215" s="499"/>
    </row>
    <row r="216" spans="1:21" ht="21.95" customHeight="1" x14ac:dyDescent="0.2">
      <c r="A216" s="182" t="s">
        <v>200</v>
      </c>
      <c r="B216" s="246"/>
      <c r="C216" s="272"/>
      <c r="D216" s="232"/>
    </row>
    <row r="217" spans="1:21" ht="21.95" customHeight="1" x14ac:dyDescent="0.2">
      <c r="A217" s="186" t="s">
        <v>431</v>
      </c>
      <c r="B217" s="360"/>
      <c r="C217" s="361"/>
      <c r="D217" s="232"/>
      <c r="E217" s="370"/>
    </row>
    <row r="218" spans="1:21" ht="21.95" customHeight="1" x14ac:dyDescent="0.2">
      <c r="A218" s="183" t="s">
        <v>201</v>
      </c>
      <c r="B218" s="248"/>
      <c r="C218" s="273"/>
      <c r="D218" s="232"/>
    </row>
    <row r="219" spans="1:21" ht="21.95" customHeight="1" x14ac:dyDescent="0.2">
      <c r="A219" s="186" t="s">
        <v>494</v>
      </c>
      <c r="B219" s="248"/>
      <c r="C219" s="273"/>
      <c r="D219" s="232"/>
    </row>
    <row r="220" spans="1:21" ht="21.95" customHeight="1" x14ac:dyDescent="0.2">
      <c r="A220" s="184" t="s">
        <v>233</v>
      </c>
      <c r="B220" s="247"/>
      <c r="C220" s="274"/>
      <c r="D220" s="232"/>
    </row>
    <row r="221" spans="1:21" ht="21.95" customHeight="1" x14ac:dyDescent="0.2">
      <c r="A221" s="106" t="s">
        <v>76</v>
      </c>
      <c r="B221" s="163">
        <f>SUM(B216:B220)</f>
        <v>0</v>
      </c>
      <c r="C221" s="108">
        <f>SUM(C216:C220)</f>
        <v>0</v>
      </c>
      <c r="D221" s="231"/>
    </row>
    <row r="222" spans="1:21" ht="15" customHeight="1" x14ac:dyDescent="0.2">
      <c r="A222" s="230" t="s">
        <v>423</v>
      </c>
    </row>
    <row r="223" spans="1:21" s="51" customFormat="1" ht="30" customHeight="1" x14ac:dyDescent="0.2">
      <c r="A223" s="51" t="s">
        <v>496</v>
      </c>
      <c r="B223" s="490" t="s">
        <v>406</v>
      </c>
      <c r="C223" s="490"/>
      <c r="D223" s="490"/>
      <c r="E223" s="371"/>
      <c r="F223" s="371"/>
      <c r="G223" s="371"/>
      <c r="H223" s="378"/>
      <c r="I223" s="378"/>
      <c r="J223" s="378"/>
      <c r="K223" s="378"/>
      <c r="L223" s="378"/>
      <c r="M223" s="378"/>
      <c r="N223" s="378"/>
      <c r="O223" s="378"/>
      <c r="P223" s="378"/>
      <c r="Q223" s="378"/>
      <c r="R223" s="378"/>
      <c r="S223" s="378"/>
      <c r="T223" s="378"/>
      <c r="U223" s="378"/>
    </row>
    <row r="224" spans="1:21" ht="15" customHeight="1" x14ac:dyDescent="0.2">
      <c r="A224" s="51" t="s">
        <v>538</v>
      </c>
    </row>
    <row r="225" spans="1:21" s="377" customFormat="1" x14ac:dyDescent="0.2">
      <c r="E225" s="369"/>
      <c r="F225" s="369"/>
      <c r="G225" s="369"/>
    </row>
    <row r="226" spans="1:21" ht="15" customHeight="1" x14ac:dyDescent="0.2">
      <c r="A226" s="491" t="s">
        <v>224</v>
      </c>
      <c r="B226" s="492"/>
      <c r="C226" s="492"/>
      <c r="D226" s="493"/>
    </row>
    <row r="227" spans="1:21" ht="15" customHeight="1" x14ac:dyDescent="0.2">
      <c r="A227" s="106" t="s">
        <v>10</v>
      </c>
      <c r="B227" s="494" t="s">
        <v>225</v>
      </c>
      <c r="C227" s="495"/>
      <c r="D227" s="102" t="s">
        <v>226</v>
      </c>
    </row>
    <row r="228" spans="1:21" ht="15" customHeight="1" x14ac:dyDescent="0.2">
      <c r="A228" s="339" t="s">
        <v>422</v>
      </c>
      <c r="B228" s="496"/>
      <c r="C228" s="497"/>
      <c r="D228" s="498" t="s">
        <v>227</v>
      </c>
    </row>
    <row r="229" spans="1:21" ht="24.95" customHeight="1" x14ac:dyDescent="0.2">
      <c r="A229" s="103" t="s">
        <v>495</v>
      </c>
      <c r="B229" s="104" t="s">
        <v>228</v>
      </c>
      <c r="C229" s="107" t="s">
        <v>229</v>
      </c>
      <c r="D229" s="499"/>
    </row>
    <row r="230" spans="1:21" ht="21.95" customHeight="1" x14ac:dyDescent="0.2">
      <c r="A230" s="182" t="s">
        <v>200</v>
      </c>
      <c r="B230" s="246"/>
      <c r="C230" s="272"/>
      <c r="D230" s="232"/>
    </row>
    <row r="231" spans="1:21" ht="21.95" customHeight="1" x14ac:dyDescent="0.2">
      <c r="A231" s="186" t="s">
        <v>431</v>
      </c>
      <c r="B231" s="360"/>
      <c r="C231" s="361"/>
      <c r="D231" s="232"/>
      <c r="E231" s="370"/>
    </row>
    <row r="232" spans="1:21" ht="21.95" customHeight="1" x14ac:dyDescent="0.2">
      <c r="A232" s="183" t="s">
        <v>201</v>
      </c>
      <c r="B232" s="248"/>
      <c r="C232" s="273"/>
      <c r="D232" s="232"/>
    </row>
    <row r="233" spans="1:21" ht="21.95" customHeight="1" x14ac:dyDescent="0.2">
      <c r="A233" s="186" t="s">
        <v>494</v>
      </c>
      <c r="B233" s="248"/>
      <c r="C233" s="273"/>
      <c r="D233" s="232"/>
    </row>
    <row r="234" spans="1:21" ht="21.95" customHeight="1" x14ac:dyDescent="0.2">
      <c r="A234" s="184" t="s">
        <v>233</v>
      </c>
      <c r="B234" s="247"/>
      <c r="C234" s="274"/>
      <c r="D234" s="232"/>
    </row>
    <row r="235" spans="1:21" ht="21.95" customHeight="1" x14ac:dyDescent="0.2">
      <c r="A235" s="106" t="s">
        <v>76</v>
      </c>
      <c r="B235" s="163">
        <f>SUM(B230:B234)</f>
        <v>0</v>
      </c>
      <c r="C235" s="108">
        <f>SUM(C230:C234)</f>
        <v>0</v>
      </c>
      <c r="D235" s="231"/>
    </row>
    <row r="236" spans="1:21" ht="15" customHeight="1" x14ac:dyDescent="0.2">
      <c r="A236" s="230" t="s">
        <v>423</v>
      </c>
    </row>
    <row r="237" spans="1:21" s="51" customFormat="1" ht="30" customHeight="1" x14ac:dyDescent="0.2">
      <c r="A237" s="51" t="s">
        <v>496</v>
      </c>
      <c r="B237" s="490" t="s">
        <v>406</v>
      </c>
      <c r="C237" s="490"/>
      <c r="D237" s="490"/>
      <c r="E237" s="371"/>
      <c r="F237" s="371"/>
      <c r="G237" s="371"/>
      <c r="H237" s="378"/>
      <c r="I237" s="378"/>
      <c r="J237" s="378"/>
      <c r="K237" s="378"/>
      <c r="L237" s="378"/>
      <c r="M237" s="378"/>
      <c r="N237" s="378"/>
      <c r="O237" s="378"/>
      <c r="P237" s="378"/>
      <c r="Q237" s="378"/>
      <c r="R237" s="378"/>
      <c r="S237" s="378"/>
      <c r="T237" s="378"/>
      <c r="U237" s="378"/>
    </row>
    <row r="238" spans="1:21" ht="15" customHeight="1" x14ac:dyDescent="0.2">
      <c r="A238" s="51" t="s">
        <v>538</v>
      </c>
    </row>
    <row r="239" spans="1:21" s="377" customFormat="1" x14ac:dyDescent="0.2">
      <c r="E239" s="369"/>
      <c r="F239" s="369"/>
      <c r="G239" s="369"/>
    </row>
    <row r="240" spans="1:21" ht="15" customHeight="1" x14ac:dyDescent="0.2">
      <c r="A240" s="491" t="s">
        <v>224</v>
      </c>
      <c r="B240" s="492"/>
      <c r="C240" s="492"/>
      <c r="D240" s="493"/>
    </row>
    <row r="241" spans="1:21" ht="15" customHeight="1" x14ac:dyDescent="0.2">
      <c r="A241" s="106" t="s">
        <v>10</v>
      </c>
      <c r="B241" s="494" t="s">
        <v>225</v>
      </c>
      <c r="C241" s="495"/>
      <c r="D241" s="102" t="s">
        <v>226</v>
      </c>
    </row>
    <row r="242" spans="1:21" ht="15" customHeight="1" x14ac:dyDescent="0.2">
      <c r="A242" s="339" t="s">
        <v>422</v>
      </c>
      <c r="B242" s="496"/>
      <c r="C242" s="497"/>
      <c r="D242" s="498" t="s">
        <v>227</v>
      </c>
    </row>
    <row r="243" spans="1:21" ht="24.95" customHeight="1" x14ac:dyDescent="0.2">
      <c r="A243" s="103" t="s">
        <v>495</v>
      </c>
      <c r="B243" s="104" t="s">
        <v>228</v>
      </c>
      <c r="C243" s="107" t="s">
        <v>229</v>
      </c>
      <c r="D243" s="499"/>
    </row>
    <row r="244" spans="1:21" ht="21.95" customHeight="1" x14ac:dyDescent="0.2">
      <c r="A244" s="182" t="s">
        <v>200</v>
      </c>
      <c r="B244" s="246"/>
      <c r="C244" s="272"/>
      <c r="D244" s="232"/>
    </row>
    <row r="245" spans="1:21" ht="21.95" customHeight="1" x14ac:dyDescent="0.2">
      <c r="A245" s="186" t="s">
        <v>431</v>
      </c>
      <c r="B245" s="360"/>
      <c r="C245" s="361"/>
      <c r="D245" s="232"/>
      <c r="E245" s="370"/>
    </row>
    <row r="246" spans="1:21" ht="21.95" customHeight="1" x14ac:dyDescent="0.2">
      <c r="A246" s="183" t="s">
        <v>201</v>
      </c>
      <c r="B246" s="248"/>
      <c r="C246" s="273"/>
      <c r="D246" s="232"/>
    </row>
    <row r="247" spans="1:21" ht="21.95" customHeight="1" x14ac:dyDescent="0.2">
      <c r="A247" s="186" t="s">
        <v>494</v>
      </c>
      <c r="B247" s="248"/>
      <c r="C247" s="273"/>
      <c r="D247" s="232"/>
    </row>
    <row r="248" spans="1:21" ht="21.95" customHeight="1" x14ac:dyDescent="0.2">
      <c r="A248" s="184" t="s">
        <v>233</v>
      </c>
      <c r="B248" s="247"/>
      <c r="C248" s="274"/>
      <c r="D248" s="232"/>
    </row>
    <row r="249" spans="1:21" ht="21.95" customHeight="1" x14ac:dyDescent="0.2">
      <c r="A249" s="106" t="s">
        <v>76</v>
      </c>
      <c r="B249" s="163">
        <f>SUM(B244:B248)</f>
        <v>0</v>
      </c>
      <c r="C249" s="108">
        <f>SUM(C244:C248)</f>
        <v>0</v>
      </c>
      <c r="D249" s="231"/>
    </row>
    <row r="250" spans="1:21" ht="15" customHeight="1" x14ac:dyDescent="0.2">
      <c r="A250" s="230" t="s">
        <v>423</v>
      </c>
    </row>
    <row r="251" spans="1:21" s="51" customFormat="1" ht="30" customHeight="1" x14ac:dyDescent="0.2">
      <c r="A251" s="51" t="s">
        <v>496</v>
      </c>
      <c r="B251" s="490" t="s">
        <v>406</v>
      </c>
      <c r="C251" s="490"/>
      <c r="D251" s="490"/>
      <c r="E251" s="371"/>
      <c r="F251" s="371"/>
      <c r="G251" s="371"/>
      <c r="H251" s="378"/>
      <c r="I251" s="378"/>
      <c r="J251" s="378"/>
      <c r="K251" s="378"/>
      <c r="L251" s="378"/>
      <c r="M251" s="378"/>
      <c r="N251" s="378"/>
      <c r="O251" s="378"/>
      <c r="P251" s="378"/>
      <c r="Q251" s="378"/>
      <c r="R251" s="378"/>
      <c r="S251" s="378"/>
      <c r="T251" s="378"/>
      <c r="U251" s="378"/>
    </row>
    <row r="252" spans="1:21" ht="15" customHeight="1" x14ac:dyDescent="0.2">
      <c r="A252" s="51" t="s">
        <v>538</v>
      </c>
    </row>
    <row r="253" spans="1:21" s="377" customFormat="1" x14ac:dyDescent="0.2">
      <c r="E253" s="369"/>
      <c r="F253" s="369"/>
      <c r="G253" s="369"/>
    </row>
    <row r="254" spans="1:21" ht="15" customHeight="1" x14ac:dyDescent="0.2">
      <c r="A254" s="491" t="s">
        <v>224</v>
      </c>
      <c r="B254" s="492"/>
      <c r="C254" s="492"/>
      <c r="D254" s="493"/>
    </row>
    <row r="255" spans="1:21" ht="15" customHeight="1" x14ac:dyDescent="0.2">
      <c r="A255" s="106" t="s">
        <v>10</v>
      </c>
      <c r="B255" s="494" t="s">
        <v>225</v>
      </c>
      <c r="C255" s="495"/>
      <c r="D255" s="102" t="s">
        <v>226</v>
      </c>
    </row>
    <row r="256" spans="1:21" ht="15" customHeight="1" x14ac:dyDescent="0.2">
      <c r="A256" s="339" t="s">
        <v>422</v>
      </c>
      <c r="B256" s="496"/>
      <c r="C256" s="497"/>
      <c r="D256" s="498" t="s">
        <v>227</v>
      </c>
    </row>
    <row r="257" spans="1:21" ht="24.95" customHeight="1" x14ac:dyDescent="0.2">
      <c r="A257" s="103" t="s">
        <v>495</v>
      </c>
      <c r="B257" s="104" t="s">
        <v>228</v>
      </c>
      <c r="C257" s="107" t="s">
        <v>229</v>
      </c>
      <c r="D257" s="499"/>
    </row>
    <row r="258" spans="1:21" ht="21.95" customHeight="1" x14ac:dyDescent="0.2">
      <c r="A258" s="182" t="s">
        <v>200</v>
      </c>
      <c r="B258" s="246"/>
      <c r="C258" s="272"/>
      <c r="D258" s="232"/>
    </row>
    <row r="259" spans="1:21" ht="21.95" customHeight="1" x14ac:dyDescent="0.2">
      <c r="A259" s="186" t="s">
        <v>431</v>
      </c>
      <c r="B259" s="360"/>
      <c r="C259" s="361"/>
      <c r="D259" s="232"/>
      <c r="E259" s="370"/>
    </row>
    <row r="260" spans="1:21" ht="21.95" customHeight="1" x14ac:dyDescent="0.2">
      <c r="A260" s="183" t="s">
        <v>201</v>
      </c>
      <c r="B260" s="248"/>
      <c r="C260" s="273"/>
      <c r="D260" s="232"/>
    </row>
    <row r="261" spans="1:21" ht="21.95" customHeight="1" x14ac:dyDescent="0.2">
      <c r="A261" s="186" t="s">
        <v>494</v>
      </c>
      <c r="B261" s="248"/>
      <c r="C261" s="273"/>
      <c r="D261" s="232"/>
    </row>
    <row r="262" spans="1:21" ht="21.95" customHeight="1" x14ac:dyDescent="0.2">
      <c r="A262" s="184" t="s">
        <v>233</v>
      </c>
      <c r="B262" s="247"/>
      <c r="C262" s="274"/>
      <c r="D262" s="232"/>
    </row>
    <row r="263" spans="1:21" ht="21.95" customHeight="1" x14ac:dyDescent="0.2">
      <c r="A263" s="106" t="s">
        <v>76</v>
      </c>
      <c r="B263" s="163">
        <f>SUM(B258:B262)</f>
        <v>0</v>
      </c>
      <c r="C263" s="108">
        <f>SUM(C258:C262)</f>
        <v>0</v>
      </c>
      <c r="D263" s="231"/>
    </row>
    <row r="264" spans="1:21" ht="15" customHeight="1" x14ac:dyDescent="0.2">
      <c r="A264" s="230" t="s">
        <v>423</v>
      </c>
    </row>
    <row r="265" spans="1:21" s="51" customFormat="1" ht="30" customHeight="1" x14ac:dyDescent="0.2">
      <c r="A265" s="51" t="s">
        <v>496</v>
      </c>
      <c r="B265" s="490" t="s">
        <v>406</v>
      </c>
      <c r="C265" s="490"/>
      <c r="D265" s="490"/>
      <c r="E265" s="371"/>
      <c r="F265" s="371"/>
      <c r="G265" s="371"/>
      <c r="H265" s="378"/>
      <c r="I265" s="378"/>
      <c r="J265" s="378"/>
      <c r="K265" s="378"/>
      <c r="L265" s="378"/>
      <c r="M265" s="378"/>
      <c r="N265" s="378"/>
      <c r="O265" s="378"/>
      <c r="P265" s="378"/>
      <c r="Q265" s="378"/>
      <c r="R265" s="378"/>
      <c r="S265" s="378"/>
      <c r="T265" s="378"/>
      <c r="U265" s="378"/>
    </row>
    <row r="266" spans="1:21" ht="15" customHeight="1" x14ac:dyDescent="0.2">
      <c r="A266" s="51" t="s">
        <v>538</v>
      </c>
    </row>
    <row r="267" spans="1:21" s="377" customFormat="1" x14ac:dyDescent="0.2">
      <c r="E267" s="369"/>
      <c r="F267" s="369"/>
      <c r="G267" s="369"/>
    </row>
    <row r="268" spans="1:21" ht="15" customHeight="1" x14ac:dyDescent="0.2">
      <c r="A268" s="491" t="s">
        <v>224</v>
      </c>
      <c r="B268" s="492"/>
      <c r="C268" s="492"/>
      <c r="D268" s="493"/>
    </row>
    <row r="269" spans="1:21" ht="15" customHeight="1" x14ac:dyDescent="0.2">
      <c r="A269" s="106" t="s">
        <v>10</v>
      </c>
      <c r="B269" s="494" t="s">
        <v>225</v>
      </c>
      <c r="C269" s="495"/>
      <c r="D269" s="102" t="s">
        <v>226</v>
      </c>
    </row>
    <row r="270" spans="1:21" ht="15" customHeight="1" x14ac:dyDescent="0.2">
      <c r="A270" s="339" t="s">
        <v>422</v>
      </c>
      <c r="B270" s="496"/>
      <c r="C270" s="497"/>
      <c r="D270" s="498" t="s">
        <v>227</v>
      </c>
    </row>
    <row r="271" spans="1:21" ht="24.95" customHeight="1" x14ac:dyDescent="0.2">
      <c r="A271" s="103" t="s">
        <v>495</v>
      </c>
      <c r="B271" s="104" t="s">
        <v>228</v>
      </c>
      <c r="C271" s="107" t="s">
        <v>229</v>
      </c>
      <c r="D271" s="499"/>
    </row>
    <row r="272" spans="1:21" ht="21.95" customHeight="1" x14ac:dyDescent="0.2">
      <c r="A272" s="182" t="s">
        <v>200</v>
      </c>
      <c r="B272" s="246"/>
      <c r="C272" s="272"/>
      <c r="D272" s="232"/>
    </row>
    <row r="273" spans="1:21" ht="21.95" customHeight="1" x14ac:dyDescent="0.2">
      <c r="A273" s="186" t="s">
        <v>431</v>
      </c>
      <c r="B273" s="360"/>
      <c r="C273" s="361"/>
      <c r="D273" s="232"/>
      <c r="E273" s="370"/>
    </row>
    <row r="274" spans="1:21" ht="21.95" customHeight="1" x14ac:dyDescent="0.2">
      <c r="A274" s="183" t="s">
        <v>201</v>
      </c>
      <c r="B274" s="248"/>
      <c r="C274" s="273"/>
      <c r="D274" s="232"/>
    </row>
    <row r="275" spans="1:21" ht="21.95" customHeight="1" x14ac:dyDescent="0.2">
      <c r="A275" s="186" t="s">
        <v>494</v>
      </c>
      <c r="B275" s="248"/>
      <c r="C275" s="273"/>
      <c r="D275" s="232"/>
    </row>
    <row r="276" spans="1:21" ht="21.95" customHeight="1" x14ac:dyDescent="0.2">
      <c r="A276" s="184" t="s">
        <v>233</v>
      </c>
      <c r="B276" s="247"/>
      <c r="C276" s="274"/>
      <c r="D276" s="232"/>
    </row>
    <row r="277" spans="1:21" ht="21.95" customHeight="1" x14ac:dyDescent="0.2">
      <c r="A277" s="106" t="s">
        <v>76</v>
      </c>
      <c r="B277" s="163">
        <f>SUM(B272:B276)</f>
        <v>0</v>
      </c>
      <c r="C277" s="108">
        <f>SUM(C272:C276)</f>
        <v>0</v>
      </c>
      <c r="D277" s="231"/>
    </row>
    <row r="278" spans="1:21" ht="15" customHeight="1" x14ac:dyDescent="0.2">
      <c r="A278" s="230" t="s">
        <v>423</v>
      </c>
    </row>
    <row r="279" spans="1:21" s="51" customFormat="1" ht="30" customHeight="1" x14ac:dyDescent="0.2">
      <c r="A279" s="51" t="s">
        <v>496</v>
      </c>
      <c r="B279" s="490" t="s">
        <v>406</v>
      </c>
      <c r="C279" s="490"/>
      <c r="D279" s="490"/>
      <c r="E279" s="371"/>
      <c r="F279" s="371"/>
      <c r="G279" s="371"/>
      <c r="H279" s="378"/>
      <c r="I279" s="378"/>
      <c r="J279" s="378"/>
      <c r="K279" s="378"/>
      <c r="L279" s="378"/>
      <c r="M279" s="378"/>
      <c r="N279" s="378"/>
      <c r="O279" s="378"/>
      <c r="P279" s="378"/>
      <c r="Q279" s="378"/>
      <c r="R279" s="378"/>
      <c r="S279" s="378"/>
      <c r="T279" s="378"/>
      <c r="U279" s="378"/>
    </row>
    <row r="280" spans="1:21" ht="15" customHeight="1" x14ac:dyDescent="0.2">
      <c r="A280" s="51" t="s">
        <v>538</v>
      </c>
    </row>
    <row r="281" spans="1:21" s="377" customFormat="1" x14ac:dyDescent="0.2">
      <c r="E281" s="369"/>
      <c r="F281" s="369"/>
      <c r="G281" s="369"/>
    </row>
    <row r="282" spans="1:21" ht="15" customHeight="1" x14ac:dyDescent="0.2">
      <c r="A282" s="491" t="s">
        <v>224</v>
      </c>
      <c r="B282" s="492"/>
      <c r="C282" s="492"/>
      <c r="D282" s="493"/>
    </row>
    <row r="283" spans="1:21" ht="15" customHeight="1" x14ac:dyDescent="0.2">
      <c r="A283" s="106" t="s">
        <v>10</v>
      </c>
      <c r="B283" s="494" t="s">
        <v>225</v>
      </c>
      <c r="C283" s="495"/>
      <c r="D283" s="102" t="s">
        <v>226</v>
      </c>
    </row>
    <row r="284" spans="1:21" ht="15" customHeight="1" x14ac:dyDescent="0.2">
      <c r="A284" s="339" t="s">
        <v>422</v>
      </c>
      <c r="B284" s="496"/>
      <c r="C284" s="497"/>
      <c r="D284" s="498" t="s">
        <v>227</v>
      </c>
    </row>
    <row r="285" spans="1:21" ht="24.95" customHeight="1" x14ac:dyDescent="0.2">
      <c r="A285" s="103" t="s">
        <v>495</v>
      </c>
      <c r="B285" s="104" t="s">
        <v>228</v>
      </c>
      <c r="C285" s="107" t="s">
        <v>229</v>
      </c>
      <c r="D285" s="499"/>
    </row>
    <row r="286" spans="1:21" ht="21.95" customHeight="1" x14ac:dyDescent="0.2">
      <c r="A286" s="182" t="s">
        <v>200</v>
      </c>
      <c r="B286" s="246"/>
      <c r="C286" s="272"/>
      <c r="D286" s="232"/>
    </row>
    <row r="287" spans="1:21" ht="21.95" customHeight="1" x14ac:dyDescent="0.2">
      <c r="A287" s="186" t="s">
        <v>431</v>
      </c>
      <c r="B287" s="360"/>
      <c r="C287" s="361"/>
      <c r="D287" s="232"/>
      <c r="E287" s="370"/>
    </row>
    <row r="288" spans="1:21" ht="21.95" customHeight="1" x14ac:dyDescent="0.2">
      <c r="A288" s="183" t="s">
        <v>201</v>
      </c>
      <c r="B288" s="248"/>
      <c r="C288" s="273"/>
      <c r="D288" s="232"/>
    </row>
    <row r="289" spans="1:21" ht="21.95" customHeight="1" x14ac:dyDescent="0.2">
      <c r="A289" s="186" t="s">
        <v>494</v>
      </c>
      <c r="B289" s="248"/>
      <c r="C289" s="273"/>
      <c r="D289" s="232"/>
    </row>
    <row r="290" spans="1:21" ht="21.95" customHeight="1" x14ac:dyDescent="0.2">
      <c r="A290" s="184" t="s">
        <v>233</v>
      </c>
      <c r="B290" s="247"/>
      <c r="C290" s="274"/>
      <c r="D290" s="232"/>
    </row>
    <row r="291" spans="1:21" ht="21.95" customHeight="1" x14ac:dyDescent="0.2">
      <c r="A291" s="106" t="s">
        <v>76</v>
      </c>
      <c r="B291" s="163">
        <f>SUM(B286:B290)</f>
        <v>0</v>
      </c>
      <c r="C291" s="108">
        <f>SUM(C286:C290)</f>
        <v>0</v>
      </c>
      <c r="D291" s="231"/>
    </row>
    <row r="292" spans="1:21" ht="15" customHeight="1" x14ac:dyDescent="0.2">
      <c r="A292" s="230" t="s">
        <v>423</v>
      </c>
    </row>
    <row r="293" spans="1:21" s="51" customFormat="1" ht="30" customHeight="1" x14ac:dyDescent="0.2">
      <c r="A293" s="51" t="s">
        <v>496</v>
      </c>
      <c r="B293" s="490" t="s">
        <v>406</v>
      </c>
      <c r="C293" s="490"/>
      <c r="D293" s="490"/>
      <c r="E293" s="371"/>
      <c r="F293" s="371"/>
      <c r="G293" s="371"/>
      <c r="H293" s="378"/>
      <c r="I293" s="378"/>
      <c r="J293" s="378"/>
      <c r="K293" s="378"/>
      <c r="L293" s="378"/>
      <c r="M293" s="378"/>
      <c r="N293" s="378"/>
      <c r="O293" s="378"/>
      <c r="P293" s="378"/>
      <c r="Q293" s="378"/>
      <c r="R293" s="378"/>
      <c r="S293" s="378"/>
      <c r="T293" s="378"/>
      <c r="U293" s="378"/>
    </row>
    <row r="294" spans="1:21" ht="15" customHeight="1" x14ac:dyDescent="0.2">
      <c r="A294" s="51" t="s">
        <v>538</v>
      </c>
    </row>
    <row r="295" spans="1:21" s="377" customFormat="1" x14ac:dyDescent="0.2">
      <c r="E295" s="369"/>
      <c r="F295" s="369"/>
      <c r="G295" s="369"/>
    </row>
    <row r="296" spans="1:21" ht="15" customHeight="1" x14ac:dyDescent="0.2">
      <c r="A296" s="491" t="s">
        <v>224</v>
      </c>
      <c r="B296" s="492"/>
      <c r="C296" s="492"/>
      <c r="D296" s="493"/>
    </row>
    <row r="297" spans="1:21" ht="15" customHeight="1" x14ac:dyDescent="0.2">
      <c r="A297" s="106" t="s">
        <v>10</v>
      </c>
      <c r="B297" s="494" t="s">
        <v>225</v>
      </c>
      <c r="C297" s="495"/>
      <c r="D297" s="102" t="s">
        <v>226</v>
      </c>
    </row>
    <row r="298" spans="1:21" ht="15" customHeight="1" x14ac:dyDescent="0.2">
      <c r="A298" s="339" t="s">
        <v>422</v>
      </c>
      <c r="B298" s="496"/>
      <c r="C298" s="497"/>
      <c r="D298" s="498" t="s">
        <v>227</v>
      </c>
    </row>
    <row r="299" spans="1:21" ht="24.95" customHeight="1" x14ac:dyDescent="0.2">
      <c r="A299" s="103" t="s">
        <v>495</v>
      </c>
      <c r="B299" s="104" t="s">
        <v>228</v>
      </c>
      <c r="C299" s="107" t="s">
        <v>229</v>
      </c>
      <c r="D299" s="499"/>
    </row>
    <row r="300" spans="1:21" ht="21.95" customHeight="1" x14ac:dyDescent="0.2">
      <c r="A300" s="182" t="s">
        <v>200</v>
      </c>
      <c r="B300" s="246"/>
      <c r="C300" s="272"/>
      <c r="D300" s="232"/>
    </row>
    <row r="301" spans="1:21" ht="21.95" customHeight="1" x14ac:dyDescent="0.2">
      <c r="A301" s="186" t="s">
        <v>431</v>
      </c>
      <c r="B301" s="360"/>
      <c r="C301" s="361"/>
      <c r="D301" s="232"/>
      <c r="E301" s="370"/>
    </row>
    <row r="302" spans="1:21" ht="21.95" customHeight="1" x14ac:dyDescent="0.2">
      <c r="A302" s="183" t="s">
        <v>201</v>
      </c>
      <c r="B302" s="248"/>
      <c r="C302" s="273"/>
      <c r="D302" s="232"/>
    </row>
    <row r="303" spans="1:21" ht="21.95" customHeight="1" x14ac:dyDescent="0.2">
      <c r="A303" s="186" t="s">
        <v>494</v>
      </c>
      <c r="B303" s="248"/>
      <c r="C303" s="273"/>
      <c r="D303" s="232"/>
    </row>
    <row r="304" spans="1:21" ht="21.95" customHeight="1" x14ac:dyDescent="0.2">
      <c r="A304" s="184" t="s">
        <v>233</v>
      </c>
      <c r="B304" s="247"/>
      <c r="C304" s="274"/>
      <c r="D304" s="232"/>
    </row>
    <row r="305" spans="1:21" ht="21.95" customHeight="1" x14ac:dyDescent="0.2">
      <c r="A305" s="106" t="s">
        <v>76</v>
      </c>
      <c r="B305" s="163">
        <f>SUM(B300:B304)</f>
        <v>0</v>
      </c>
      <c r="C305" s="108">
        <f>SUM(C300:C304)</f>
        <v>0</v>
      </c>
      <c r="D305" s="231"/>
    </row>
    <row r="306" spans="1:21" ht="15" customHeight="1" x14ac:dyDescent="0.2">
      <c r="A306" s="230" t="s">
        <v>423</v>
      </c>
    </row>
    <row r="307" spans="1:21" s="51" customFormat="1" ht="30" customHeight="1" x14ac:dyDescent="0.2">
      <c r="A307" s="51" t="s">
        <v>496</v>
      </c>
      <c r="B307" s="490" t="s">
        <v>406</v>
      </c>
      <c r="C307" s="490"/>
      <c r="D307" s="490"/>
      <c r="E307" s="371"/>
      <c r="F307" s="371"/>
      <c r="G307" s="371"/>
      <c r="H307" s="378"/>
      <c r="I307" s="378"/>
      <c r="J307" s="378"/>
      <c r="K307" s="378"/>
      <c r="L307" s="378"/>
      <c r="M307" s="378"/>
      <c r="N307" s="378"/>
      <c r="O307" s="378"/>
      <c r="P307" s="378"/>
      <c r="Q307" s="378"/>
      <c r="R307" s="378"/>
      <c r="S307" s="378"/>
      <c r="T307" s="378"/>
      <c r="U307" s="378"/>
    </row>
    <row r="308" spans="1:21" ht="15" customHeight="1" x14ac:dyDescent="0.2">
      <c r="A308" s="51" t="s">
        <v>538</v>
      </c>
    </row>
    <row r="309" spans="1:21" s="377" customFormat="1" x14ac:dyDescent="0.2">
      <c r="E309" s="369"/>
      <c r="F309" s="369"/>
      <c r="G309" s="369"/>
    </row>
    <row r="310" spans="1:21" ht="15" customHeight="1" x14ac:dyDescent="0.2">
      <c r="A310" s="491" t="s">
        <v>224</v>
      </c>
      <c r="B310" s="492"/>
      <c r="C310" s="492"/>
      <c r="D310" s="493"/>
    </row>
    <row r="311" spans="1:21" ht="15" customHeight="1" x14ac:dyDescent="0.2">
      <c r="A311" s="106" t="s">
        <v>10</v>
      </c>
      <c r="B311" s="494" t="s">
        <v>225</v>
      </c>
      <c r="C311" s="495"/>
      <c r="D311" s="102" t="s">
        <v>226</v>
      </c>
    </row>
    <row r="312" spans="1:21" ht="15" customHeight="1" x14ac:dyDescent="0.2">
      <c r="A312" s="339" t="s">
        <v>422</v>
      </c>
      <c r="B312" s="496"/>
      <c r="C312" s="497"/>
      <c r="D312" s="498" t="s">
        <v>227</v>
      </c>
    </row>
    <row r="313" spans="1:21" ht="24.95" customHeight="1" x14ac:dyDescent="0.2">
      <c r="A313" s="103" t="s">
        <v>495</v>
      </c>
      <c r="B313" s="104" t="s">
        <v>228</v>
      </c>
      <c r="C313" s="107" t="s">
        <v>229</v>
      </c>
      <c r="D313" s="499"/>
    </row>
    <row r="314" spans="1:21" ht="21.95" customHeight="1" x14ac:dyDescent="0.2">
      <c r="A314" s="182" t="s">
        <v>200</v>
      </c>
      <c r="B314" s="246"/>
      <c r="C314" s="272"/>
      <c r="D314" s="232"/>
    </row>
    <row r="315" spans="1:21" ht="21.95" customHeight="1" x14ac:dyDescent="0.2">
      <c r="A315" s="186" t="s">
        <v>431</v>
      </c>
      <c r="B315" s="360"/>
      <c r="C315" s="361"/>
      <c r="D315" s="232"/>
      <c r="E315" s="370"/>
    </row>
    <row r="316" spans="1:21" ht="21.95" customHeight="1" x14ac:dyDescent="0.2">
      <c r="A316" s="183" t="s">
        <v>201</v>
      </c>
      <c r="B316" s="248"/>
      <c r="C316" s="273"/>
      <c r="D316" s="232"/>
    </row>
    <row r="317" spans="1:21" ht="21.95" customHeight="1" x14ac:dyDescent="0.2">
      <c r="A317" s="186" t="s">
        <v>494</v>
      </c>
      <c r="B317" s="248"/>
      <c r="C317" s="273"/>
      <c r="D317" s="232"/>
    </row>
    <row r="318" spans="1:21" ht="21.95" customHeight="1" x14ac:dyDescent="0.2">
      <c r="A318" s="184" t="s">
        <v>233</v>
      </c>
      <c r="B318" s="247"/>
      <c r="C318" s="274"/>
      <c r="D318" s="232"/>
    </row>
    <row r="319" spans="1:21" ht="21.95" customHeight="1" x14ac:dyDescent="0.2">
      <c r="A319" s="106" t="s">
        <v>76</v>
      </c>
      <c r="B319" s="163">
        <f>SUM(B314:B318)</f>
        <v>0</v>
      </c>
      <c r="C319" s="108">
        <f>SUM(C314:C318)</f>
        <v>0</v>
      </c>
      <c r="D319" s="231"/>
    </row>
    <row r="320" spans="1:21" ht="15" customHeight="1" x14ac:dyDescent="0.2">
      <c r="A320" s="230" t="s">
        <v>423</v>
      </c>
    </row>
    <row r="321" spans="1:21" s="51" customFormat="1" ht="30" customHeight="1" x14ac:dyDescent="0.2">
      <c r="A321" s="51" t="s">
        <v>496</v>
      </c>
      <c r="B321" s="490" t="s">
        <v>406</v>
      </c>
      <c r="C321" s="490"/>
      <c r="D321" s="490"/>
      <c r="E321" s="371"/>
      <c r="F321" s="371"/>
      <c r="G321" s="371"/>
      <c r="H321" s="378"/>
      <c r="I321" s="378"/>
      <c r="J321" s="378"/>
      <c r="K321" s="378"/>
      <c r="L321" s="378"/>
      <c r="M321" s="378"/>
      <c r="N321" s="378"/>
      <c r="O321" s="378"/>
      <c r="P321" s="378"/>
      <c r="Q321" s="378"/>
      <c r="R321" s="378"/>
      <c r="S321" s="378"/>
      <c r="T321" s="378"/>
      <c r="U321" s="378"/>
    </row>
    <row r="322" spans="1:21" ht="15" customHeight="1" x14ac:dyDescent="0.2">
      <c r="A322" s="51" t="s">
        <v>538</v>
      </c>
    </row>
    <row r="323" spans="1:21" s="377" customFormat="1" x14ac:dyDescent="0.2">
      <c r="E323" s="369"/>
      <c r="F323" s="369"/>
      <c r="G323" s="369"/>
    </row>
    <row r="324" spans="1:21" s="377" customFormat="1" x14ac:dyDescent="0.2">
      <c r="E324" s="369"/>
      <c r="F324" s="369"/>
      <c r="G324" s="369"/>
    </row>
    <row r="325" spans="1:21" s="377" customFormat="1" x14ac:dyDescent="0.2">
      <c r="E325" s="369"/>
      <c r="F325" s="369"/>
      <c r="G325" s="369"/>
    </row>
    <row r="326" spans="1:21" s="377" customFormat="1" x14ac:dyDescent="0.2">
      <c r="E326" s="369"/>
      <c r="F326" s="369"/>
      <c r="G326" s="369"/>
    </row>
    <row r="327" spans="1:21" s="377" customFormat="1" x14ac:dyDescent="0.2">
      <c r="E327" s="369"/>
      <c r="F327" s="369"/>
      <c r="G327" s="369"/>
    </row>
    <row r="328" spans="1:21" s="377" customFormat="1" x14ac:dyDescent="0.2">
      <c r="E328" s="369"/>
      <c r="F328" s="369"/>
      <c r="G328" s="369"/>
    </row>
    <row r="329" spans="1:21" s="377" customFormat="1" x14ac:dyDescent="0.2">
      <c r="E329" s="369"/>
      <c r="F329" s="369"/>
      <c r="G329" s="369"/>
    </row>
    <row r="330" spans="1:21" s="377" customFormat="1" x14ac:dyDescent="0.2">
      <c r="E330" s="369"/>
      <c r="F330" s="369"/>
      <c r="G330" s="369"/>
    </row>
    <row r="331" spans="1:21" s="377" customFormat="1" x14ac:dyDescent="0.2">
      <c r="E331" s="369"/>
      <c r="F331" s="369"/>
      <c r="G331" s="369"/>
    </row>
    <row r="332" spans="1:21" s="377" customFormat="1" x14ac:dyDescent="0.2">
      <c r="E332" s="369"/>
      <c r="F332" s="369"/>
      <c r="G332" s="369"/>
    </row>
    <row r="333" spans="1:21" s="377" customFormat="1" x14ac:dyDescent="0.2">
      <c r="E333" s="369"/>
      <c r="F333" s="369"/>
      <c r="G333" s="369"/>
    </row>
    <row r="334" spans="1:21" s="377" customFormat="1" x14ac:dyDescent="0.2">
      <c r="E334" s="369"/>
      <c r="F334" s="369"/>
      <c r="G334" s="369"/>
    </row>
    <row r="335" spans="1:21" s="377" customFormat="1" x14ac:dyDescent="0.2">
      <c r="E335" s="369"/>
      <c r="F335" s="369"/>
      <c r="G335" s="369"/>
    </row>
    <row r="336" spans="1:21" s="377" customFormat="1" x14ac:dyDescent="0.2">
      <c r="E336" s="369"/>
      <c r="F336" s="369"/>
      <c r="G336" s="369"/>
    </row>
    <row r="337" spans="5:7" s="377" customFormat="1" x14ac:dyDescent="0.2">
      <c r="E337" s="369"/>
      <c r="F337" s="369"/>
      <c r="G337" s="369"/>
    </row>
    <row r="338" spans="5:7" s="377" customFormat="1" x14ac:dyDescent="0.2">
      <c r="E338" s="369"/>
      <c r="F338" s="369"/>
      <c r="G338" s="369"/>
    </row>
    <row r="339" spans="5:7" s="377" customFormat="1" x14ac:dyDescent="0.2">
      <c r="E339" s="369"/>
      <c r="F339" s="369"/>
      <c r="G339" s="369"/>
    </row>
    <row r="340" spans="5:7" s="377" customFormat="1" x14ac:dyDescent="0.2">
      <c r="E340" s="369"/>
      <c r="F340" s="369"/>
      <c r="G340" s="369"/>
    </row>
    <row r="341" spans="5:7" s="377" customFormat="1" x14ac:dyDescent="0.2">
      <c r="E341" s="369"/>
      <c r="F341" s="369"/>
      <c r="G341" s="369"/>
    </row>
    <row r="342" spans="5:7" s="377" customFormat="1" x14ac:dyDescent="0.2">
      <c r="E342" s="369"/>
      <c r="F342" s="369"/>
      <c r="G342" s="369"/>
    </row>
    <row r="343" spans="5:7" s="377" customFormat="1" x14ac:dyDescent="0.2">
      <c r="E343" s="369"/>
      <c r="F343" s="369"/>
      <c r="G343" s="369"/>
    </row>
    <row r="344" spans="5:7" s="377" customFormat="1" x14ac:dyDescent="0.2">
      <c r="E344" s="369"/>
      <c r="F344" s="369"/>
      <c r="G344" s="369"/>
    </row>
    <row r="345" spans="5:7" s="377" customFormat="1" x14ac:dyDescent="0.2">
      <c r="E345" s="369"/>
      <c r="F345" s="369"/>
      <c r="G345" s="369"/>
    </row>
    <row r="346" spans="5:7" s="377" customFormat="1" x14ac:dyDescent="0.2">
      <c r="E346" s="369"/>
      <c r="F346" s="369"/>
      <c r="G346" s="369"/>
    </row>
    <row r="347" spans="5:7" s="377" customFormat="1" x14ac:dyDescent="0.2">
      <c r="E347" s="369"/>
      <c r="F347" s="369"/>
      <c r="G347" s="369"/>
    </row>
    <row r="348" spans="5:7" s="377" customFormat="1" x14ac:dyDescent="0.2">
      <c r="E348" s="369"/>
      <c r="F348" s="369"/>
      <c r="G348" s="369"/>
    </row>
    <row r="349" spans="5:7" s="377" customFormat="1" x14ac:dyDescent="0.2">
      <c r="E349" s="369"/>
      <c r="F349" s="369"/>
      <c r="G349" s="369"/>
    </row>
    <row r="350" spans="5:7" s="377" customFormat="1" x14ac:dyDescent="0.2">
      <c r="E350" s="369"/>
      <c r="F350" s="369"/>
      <c r="G350" s="369"/>
    </row>
    <row r="351" spans="5:7" s="377" customFormat="1" x14ac:dyDescent="0.2">
      <c r="E351" s="369"/>
      <c r="F351" s="369"/>
      <c r="G351" s="369"/>
    </row>
    <row r="352" spans="5:7" s="377" customFormat="1" x14ac:dyDescent="0.2">
      <c r="E352" s="369"/>
      <c r="F352" s="369"/>
      <c r="G352" s="369"/>
    </row>
    <row r="353" spans="5:7" s="377" customFormat="1" x14ac:dyDescent="0.2">
      <c r="E353" s="369"/>
      <c r="F353" s="369"/>
      <c r="G353" s="369"/>
    </row>
    <row r="354" spans="5:7" s="377" customFormat="1" x14ac:dyDescent="0.2">
      <c r="E354" s="369"/>
      <c r="F354" s="369"/>
      <c r="G354" s="369"/>
    </row>
    <row r="355" spans="5:7" s="377" customFormat="1" x14ac:dyDescent="0.2">
      <c r="E355" s="369"/>
      <c r="F355" s="369"/>
      <c r="G355" s="369"/>
    </row>
    <row r="356" spans="5:7" s="377" customFormat="1" x14ac:dyDescent="0.2">
      <c r="E356" s="369"/>
      <c r="F356" s="369"/>
      <c r="G356" s="369"/>
    </row>
    <row r="357" spans="5:7" s="377" customFormat="1" x14ac:dyDescent="0.2">
      <c r="E357" s="369"/>
      <c r="F357" s="369"/>
      <c r="G357" s="369"/>
    </row>
    <row r="358" spans="5:7" s="377" customFormat="1" x14ac:dyDescent="0.2">
      <c r="E358" s="369"/>
      <c r="F358" s="369"/>
      <c r="G358" s="369"/>
    </row>
    <row r="359" spans="5:7" s="377" customFormat="1" x14ac:dyDescent="0.2">
      <c r="E359" s="369"/>
      <c r="F359" s="369"/>
      <c r="G359" s="369"/>
    </row>
    <row r="360" spans="5:7" s="377" customFormat="1" x14ac:dyDescent="0.2">
      <c r="E360" s="369"/>
      <c r="F360" s="369"/>
      <c r="G360" s="369"/>
    </row>
    <row r="361" spans="5:7" s="377" customFormat="1" x14ac:dyDescent="0.2">
      <c r="E361" s="369"/>
      <c r="F361" s="369"/>
      <c r="G361" s="369"/>
    </row>
    <row r="362" spans="5:7" s="377" customFormat="1" x14ac:dyDescent="0.2">
      <c r="E362" s="369"/>
      <c r="F362" s="369"/>
      <c r="G362" s="369"/>
    </row>
    <row r="363" spans="5:7" s="377" customFormat="1" x14ac:dyDescent="0.2">
      <c r="E363" s="369"/>
      <c r="F363" s="369"/>
      <c r="G363" s="369"/>
    </row>
    <row r="364" spans="5:7" s="377" customFormat="1" x14ac:dyDescent="0.2">
      <c r="E364" s="369"/>
      <c r="F364" s="369"/>
      <c r="G364" s="369"/>
    </row>
    <row r="365" spans="5:7" s="377" customFormat="1" x14ac:dyDescent="0.2">
      <c r="E365" s="369"/>
      <c r="F365" s="369"/>
      <c r="G365" s="369"/>
    </row>
    <row r="366" spans="5:7" s="377" customFormat="1" x14ac:dyDescent="0.2">
      <c r="E366" s="369"/>
      <c r="F366" s="369"/>
      <c r="G366" s="369"/>
    </row>
    <row r="367" spans="5:7" s="377" customFormat="1" x14ac:dyDescent="0.2">
      <c r="E367" s="369"/>
      <c r="F367" s="369"/>
      <c r="G367" s="369"/>
    </row>
    <row r="368" spans="5:7" s="377" customFormat="1" x14ac:dyDescent="0.2">
      <c r="E368" s="369"/>
      <c r="F368" s="369"/>
      <c r="G368" s="369"/>
    </row>
    <row r="369" spans="5:7" s="377" customFormat="1" x14ac:dyDescent="0.2">
      <c r="E369" s="369"/>
      <c r="F369" s="369"/>
      <c r="G369" s="369"/>
    </row>
    <row r="370" spans="5:7" s="377" customFormat="1" x14ac:dyDescent="0.2">
      <c r="E370" s="369"/>
      <c r="F370" s="369"/>
      <c r="G370" s="369"/>
    </row>
    <row r="371" spans="5:7" s="377" customFormat="1" x14ac:dyDescent="0.2">
      <c r="E371" s="369"/>
      <c r="F371" s="369"/>
      <c r="G371" s="369"/>
    </row>
    <row r="372" spans="5:7" s="377" customFormat="1" x14ac:dyDescent="0.2">
      <c r="E372" s="369"/>
      <c r="F372" s="369"/>
      <c r="G372" s="369"/>
    </row>
    <row r="373" spans="5:7" s="377" customFormat="1" x14ac:dyDescent="0.2">
      <c r="E373" s="369"/>
      <c r="F373" s="369"/>
      <c r="G373" s="369"/>
    </row>
    <row r="374" spans="5:7" s="377" customFormat="1" x14ac:dyDescent="0.2">
      <c r="E374" s="369"/>
      <c r="F374" s="369"/>
      <c r="G374" s="369"/>
    </row>
    <row r="375" spans="5:7" s="377" customFormat="1" x14ac:dyDescent="0.2">
      <c r="E375" s="369"/>
      <c r="F375" s="369"/>
      <c r="G375" s="369"/>
    </row>
    <row r="376" spans="5:7" s="377" customFormat="1" x14ac:dyDescent="0.2">
      <c r="E376" s="369"/>
      <c r="F376" s="369"/>
      <c r="G376" s="369"/>
    </row>
    <row r="377" spans="5:7" s="377" customFormat="1" x14ac:dyDescent="0.2">
      <c r="E377" s="369"/>
      <c r="F377" s="369"/>
      <c r="G377" s="369"/>
    </row>
    <row r="378" spans="5:7" s="377" customFormat="1" x14ac:dyDescent="0.2">
      <c r="E378" s="369"/>
      <c r="F378" s="369"/>
      <c r="G378" s="369"/>
    </row>
    <row r="379" spans="5:7" s="377" customFormat="1" x14ac:dyDescent="0.2">
      <c r="E379" s="369"/>
      <c r="F379" s="369"/>
      <c r="G379" s="369"/>
    </row>
    <row r="380" spans="5:7" s="377" customFormat="1" x14ac:dyDescent="0.2">
      <c r="E380" s="369"/>
      <c r="F380" s="369"/>
      <c r="G380" s="369"/>
    </row>
    <row r="381" spans="5:7" s="377" customFormat="1" x14ac:dyDescent="0.2">
      <c r="E381" s="369"/>
      <c r="F381" s="369"/>
      <c r="G381" s="369"/>
    </row>
    <row r="382" spans="5:7" s="377" customFormat="1" x14ac:dyDescent="0.2">
      <c r="E382" s="369"/>
      <c r="F382" s="369"/>
      <c r="G382" s="369"/>
    </row>
    <row r="383" spans="5:7" s="377" customFormat="1" x14ac:dyDescent="0.2">
      <c r="E383" s="369"/>
      <c r="F383" s="369"/>
      <c r="G383" s="369"/>
    </row>
    <row r="384" spans="5:7" s="377" customFormat="1" x14ac:dyDescent="0.2">
      <c r="E384" s="369"/>
      <c r="F384" s="369"/>
      <c r="G384" s="369"/>
    </row>
    <row r="385" spans="5:7" s="377" customFormat="1" x14ac:dyDescent="0.2">
      <c r="E385" s="369"/>
      <c r="F385" s="369"/>
      <c r="G385" s="369"/>
    </row>
    <row r="386" spans="5:7" s="377" customFormat="1" x14ac:dyDescent="0.2">
      <c r="E386" s="369"/>
      <c r="F386" s="369"/>
      <c r="G386" s="369"/>
    </row>
    <row r="387" spans="5:7" s="377" customFormat="1" x14ac:dyDescent="0.2">
      <c r="E387" s="369"/>
      <c r="F387" s="369"/>
      <c r="G387" s="369"/>
    </row>
    <row r="388" spans="5:7" s="377" customFormat="1" x14ac:dyDescent="0.2">
      <c r="E388" s="369"/>
      <c r="F388" s="369"/>
      <c r="G388" s="369"/>
    </row>
    <row r="389" spans="5:7" s="377" customFormat="1" x14ac:dyDescent="0.2">
      <c r="E389" s="369"/>
      <c r="F389" s="369"/>
      <c r="G389" s="369"/>
    </row>
    <row r="390" spans="5:7" s="377" customFormat="1" x14ac:dyDescent="0.2">
      <c r="E390" s="369"/>
      <c r="F390" s="369"/>
      <c r="G390" s="369"/>
    </row>
    <row r="391" spans="5:7" s="377" customFormat="1" x14ac:dyDescent="0.2">
      <c r="E391" s="369"/>
      <c r="F391" s="369"/>
      <c r="G391" s="369"/>
    </row>
    <row r="392" spans="5:7" s="377" customFormat="1" x14ac:dyDescent="0.2">
      <c r="E392" s="369"/>
      <c r="F392" s="369"/>
      <c r="G392" s="369"/>
    </row>
    <row r="393" spans="5:7" s="377" customFormat="1" x14ac:dyDescent="0.2">
      <c r="E393" s="369"/>
      <c r="F393" s="369"/>
      <c r="G393" s="369"/>
    </row>
    <row r="394" spans="5:7" s="377" customFormat="1" x14ac:dyDescent="0.2">
      <c r="E394" s="369"/>
      <c r="F394" s="369"/>
      <c r="G394" s="369"/>
    </row>
    <row r="395" spans="5:7" s="377" customFormat="1" x14ac:dyDescent="0.2">
      <c r="E395" s="369"/>
      <c r="F395" s="369"/>
      <c r="G395" s="369"/>
    </row>
    <row r="396" spans="5:7" s="377" customFormat="1" x14ac:dyDescent="0.2">
      <c r="E396" s="369"/>
      <c r="F396" s="369"/>
      <c r="G396" s="369"/>
    </row>
    <row r="397" spans="5:7" s="377" customFormat="1" x14ac:dyDescent="0.2">
      <c r="E397" s="369"/>
      <c r="F397" s="369"/>
      <c r="G397" s="369"/>
    </row>
    <row r="398" spans="5:7" s="377" customFormat="1" x14ac:dyDescent="0.2">
      <c r="E398" s="369"/>
      <c r="F398" s="369"/>
      <c r="G398" s="369"/>
    </row>
    <row r="399" spans="5:7" s="377" customFormat="1" x14ac:dyDescent="0.2">
      <c r="E399" s="369"/>
      <c r="F399" s="369"/>
      <c r="G399" s="369"/>
    </row>
    <row r="400" spans="5:7" s="377" customFormat="1" x14ac:dyDescent="0.2">
      <c r="E400" s="369"/>
      <c r="F400" s="369"/>
      <c r="G400" s="369"/>
    </row>
    <row r="401" spans="5:7" s="377" customFormat="1" x14ac:dyDescent="0.2">
      <c r="E401" s="369"/>
      <c r="F401" s="369"/>
      <c r="G401" s="369"/>
    </row>
    <row r="402" spans="5:7" s="377" customFormat="1" x14ac:dyDescent="0.2">
      <c r="E402" s="369"/>
      <c r="F402" s="369"/>
      <c r="G402" s="369"/>
    </row>
    <row r="403" spans="5:7" s="377" customFormat="1" x14ac:dyDescent="0.2">
      <c r="E403" s="369"/>
      <c r="F403" s="369"/>
      <c r="G403" s="369"/>
    </row>
    <row r="404" spans="5:7" s="377" customFormat="1" x14ac:dyDescent="0.2">
      <c r="E404" s="369"/>
      <c r="F404" s="369"/>
      <c r="G404" s="369"/>
    </row>
    <row r="405" spans="5:7" s="377" customFormat="1" x14ac:dyDescent="0.2">
      <c r="E405" s="369"/>
      <c r="F405" s="369"/>
      <c r="G405" s="369"/>
    </row>
    <row r="406" spans="5:7" s="377" customFormat="1" x14ac:dyDescent="0.2">
      <c r="E406" s="369"/>
      <c r="F406" s="369"/>
      <c r="G406" s="369"/>
    </row>
    <row r="407" spans="5:7" s="377" customFormat="1" x14ac:dyDescent="0.2">
      <c r="E407" s="369"/>
      <c r="F407" s="369"/>
      <c r="G407" s="369"/>
    </row>
    <row r="408" spans="5:7" s="377" customFormat="1" x14ac:dyDescent="0.2">
      <c r="E408" s="369"/>
      <c r="F408" s="369"/>
      <c r="G408" s="369"/>
    </row>
    <row r="409" spans="5:7" s="377" customFormat="1" x14ac:dyDescent="0.2">
      <c r="E409" s="369"/>
      <c r="F409" s="369"/>
      <c r="G409" s="369"/>
    </row>
    <row r="410" spans="5:7" s="377" customFormat="1" x14ac:dyDescent="0.2">
      <c r="E410" s="369"/>
      <c r="F410" s="369"/>
      <c r="G410" s="369"/>
    </row>
    <row r="411" spans="5:7" s="377" customFormat="1" x14ac:dyDescent="0.2">
      <c r="E411" s="369"/>
      <c r="F411" s="369"/>
      <c r="G411" s="369"/>
    </row>
    <row r="412" spans="5:7" s="377" customFormat="1" x14ac:dyDescent="0.2">
      <c r="E412" s="369"/>
      <c r="F412" s="369"/>
      <c r="G412" s="369"/>
    </row>
    <row r="413" spans="5:7" s="377" customFormat="1" x14ac:dyDescent="0.2">
      <c r="E413" s="369"/>
      <c r="F413" s="369"/>
      <c r="G413" s="369"/>
    </row>
    <row r="414" spans="5:7" s="377" customFormat="1" x14ac:dyDescent="0.2">
      <c r="E414" s="369"/>
      <c r="F414" s="369"/>
      <c r="G414" s="369"/>
    </row>
    <row r="415" spans="5:7" s="377" customFormat="1" x14ac:dyDescent="0.2">
      <c r="E415" s="369"/>
      <c r="F415" s="369"/>
      <c r="G415" s="369"/>
    </row>
    <row r="416" spans="5:7" s="377" customFormat="1" x14ac:dyDescent="0.2">
      <c r="E416" s="369"/>
      <c r="F416" s="369"/>
      <c r="G416" s="369"/>
    </row>
    <row r="417" spans="5:7" s="377" customFormat="1" x14ac:dyDescent="0.2">
      <c r="E417" s="369"/>
      <c r="F417" s="369"/>
      <c r="G417" s="369"/>
    </row>
    <row r="418" spans="5:7" s="377" customFormat="1" x14ac:dyDescent="0.2">
      <c r="E418" s="369"/>
      <c r="F418" s="369"/>
      <c r="G418" s="369"/>
    </row>
    <row r="419" spans="5:7" s="377" customFormat="1" x14ac:dyDescent="0.2">
      <c r="E419" s="369"/>
      <c r="F419" s="369"/>
      <c r="G419" s="369"/>
    </row>
    <row r="420" spans="5:7" s="377" customFormat="1" x14ac:dyDescent="0.2">
      <c r="E420" s="369"/>
      <c r="F420" s="369"/>
      <c r="G420" s="369"/>
    </row>
    <row r="421" spans="5:7" s="377" customFormat="1" x14ac:dyDescent="0.2">
      <c r="E421" s="369"/>
      <c r="F421" s="369"/>
      <c r="G421" s="369"/>
    </row>
    <row r="422" spans="5:7" s="377" customFormat="1" x14ac:dyDescent="0.2">
      <c r="E422" s="369"/>
      <c r="F422" s="369"/>
      <c r="G422" s="369"/>
    </row>
    <row r="423" spans="5:7" s="377" customFormat="1" x14ac:dyDescent="0.2">
      <c r="E423" s="369"/>
      <c r="F423" s="369"/>
      <c r="G423" s="369"/>
    </row>
    <row r="424" spans="5:7" s="377" customFormat="1" x14ac:dyDescent="0.2">
      <c r="E424" s="369"/>
      <c r="F424" s="369"/>
      <c r="G424" s="369"/>
    </row>
    <row r="425" spans="5:7" s="377" customFormat="1" x14ac:dyDescent="0.2">
      <c r="E425" s="369"/>
      <c r="F425" s="369"/>
      <c r="G425" s="369"/>
    </row>
    <row r="426" spans="5:7" s="377" customFormat="1" x14ac:dyDescent="0.2">
      <c r="E426" s="369"/>
      <c r="F426" s="369"/>
      <c r="G426" s="369"/>
    </row>
    <row r="427" spans="5:7" s="377" customFormat="1" x14ac:dyDescent="0.2">
      <c r="E427" s="369"/>
      <c r="F427" s="369"/>
      <c r="G427" s="369"/>
    </row>
    <row r="428" spans="5:7" s="377" customFormat="1" x14ac:dyDescent="0.2">
      <c r="E428" s="369"/>
      <c r="F428" s="369"/>
      <c r="G428" s="369"/>
    </row>
    <row r="429" spans="5:7" s="377" customFormat="1" x14ac:dyDescent="0.2">
      <c r="E429" s="369"/>
      <c r="F429" s="369"/>
      <c r="G429" s="369"/>
    </row>
    <row r="430" spans="5:7" s="377" customFormat="1" x14ac:dyDescent="0.2">
      <c r="E430" s="369"/>
      <c r="F430" s="369"/>
      <c r="G430" s="369"/>
    </row>
    <row r="431" spans="5:7" s="377" customFormat="1" x14ac:dyDescent="0.2">
      <c r="E431" s="369"/>
      <c r="F431" s="369"/>
      <c r="G431" s="369"/>
    </row>
    <row r="432" spans="5:7" s="377" customFormat="1" x14ac:dyDescent="0.2">
      <c r="E432" s="369"/>
      <c r="F432" s="369"/>
      <c r="G432" s="369"/>
    </row>
    <row r="433" spans="5:7" s="377" customFormat="1" x14ac:dyDescent="0.2">
      <c r="E433" s="369"/>
      <c r="F433" s="369"/>
      <c r="G433" s="369"/>
    </row>
    <row r="434" spans="5:7" s="377" customFormat="1" x14ac:dyDescent="0.2">
      <c r="E434" s="369"/>
      <c r="F434" s="369"/>
      <c r="G434" s="369"/>
    </row>
    <row r="435" spans="5:7" s="377" customFormat="1" x14ac:dyDescent="0.2">
      <c r="E435" s="369"/>
      <c r="F435" s="369"/>
      <c r="G435" s="369"/>
    </row>
    <row r="436" spans="5:7" s="377" customFormat="1" x14ac:dyDescent="0.2">
      <c r="E436" s="369"/>
      <c r="F436" s="369"/>
      <c r="G436" s="369"/>
    </row>
    <row r="437" spans="5:7" s="377" customFormat="1" x14ac:dyDescent="0.2">
      <c r="E437" s="369"/>
      <c r="F437" s="369"/>
      <c r="G437" s="369"/>
    </row>
    <row r="438" spans="5:7" s="377" customFormat="1" x14ac:dyDescent="0.2">
      <c r="E438" s="369"/>
      <c r="F438" s="369"/>
      <c r="G438" s="369"/>
    </row>
    <row r="439" spans="5:7" s="377" customFormat="1" x14ac:dyDescent="0.2">
      <c r="E439" s="369"/>
      <c r="F439" s="369"/>
      <c r="G439" s="369"/>
    </row>
    <row r="440" spans="5:7" s="377" customFormat="1" x14ac:dyDescent="0.2">
      <c r="E440" s="369"/>
      <c r="F440" s="369"/>
      <c r="G440" s="369"/>
    </row>
    <row r="441" spans="5:7" s="377" customFormat="1" x14ac:dyDescent="0.2">
      <c r="E441" s="369"/>
      <c r="F441" s="369"/>
      <c r="G441" s="369"/>
    </row>
    <row r="442" spans="5:7" s="377" customFormat="1" x14ac:dyDescent="0.2">
      <c r="E442" s="369"/>
      <c r="F442" s="369"/>
      <c r="G442" s="369"/>
    </row>
    <row r="443" spans="5:7" s="377" customFormat="1" x14ac:dyDescent="0.2">
      <c r="E443" s="369"/>
      <c r="F443" s="369"/>
      <c r="G443" s="369"/>
    </row>
    <row r="444" spans="5:7" s="377" customFormat="1" x14ac:dyDescent="0.2">
      <c r="E444" s="369"/>
      <c r="F444" s="369"/>
      <c r="G444" s="369"/>
    </row>
    <row r="445" spans="5:7" s="377" customFormat="1" x14ac:dyDescent="0.2">
      <c r="E445" s="369"/>
      <c r="F445" s="369"/>
      <c r="G445" s="369"/>
    </row>
    <row r="446" spans="5:7" s="377" customFormat="1" x14ac:dyDescent="0.2">
      <c r="E446" s="369"/>
      <c r="F446" s="369"/>
      <c r="G446" s="369"/>
    </row>
    <row r="447" spans="5:7" s="377" customFormat="1" x14ac:dyDescent="0.2">
      <c r="E447" s="369"/>
      <c r="F447" s="369"/>
      <c r="G447" s="369"/>
    </row>
    <row r="448" spans="5:7" s="377" customFormat="1" x14ac:dyDescent="0.2">
      <c r="E448" s="369"/>
      <c r="F448" s="369"/>
      <c r="G448" s="369"/>
    </row>
    <row r="449" spans="5:7" s="377" customFormat="1" x14ac:dyDescent="0.2">
      <c r="E449" s="369"/>
      <c r="F449" s="369"/>
      <c r="G449" s="369"/>
    </row>
    <row r="450" spans="5:7" s="377" customFormat="1" x14ac:dyDescent="0.2">
      <c r="E450" s="369"/>
      <c r="F450" s="369"/>
      <c r="G450" s="369"/>
    </row>
    <row r="451" spans="5:7" s="377" customFormat="1" x14ac:dyDescent="0.2">
      <c r="E451" s="369"/>
      <c r="F451" s="369"/>
      <c r="G451" s="369"/>
    </row>
    <row r="452" spans="5:7" s="377" customFormat="1" x14ac:dyDescent="0.2">
      <c r="E452" s="369"/>
      <c r="F452" s="369"/>
      <c r="G452" s="369"/>
    </row>
    <row r="453" spans="5:7" s="377" customFormat="1" x14ac:dyDescent="0.2">
      <c r="E453" s="369"/>
      <c r="F453" s="369"/>
      <c r="G453" s="369"/>
    </row>
    <row r="454" spans="5:7" s="377" customFormat="1" x14ac:dyDescent="0.2">
      <c r="E454" s="369"/>
      <c r="F454" s="369"/>
      <c r="G454" s="369"/>
    </row>
    <row r="455" spans="5:7" s="377" customFormat="1" x14ac:dyDescent="0.2">
      <c r="E455" s="369"/>
      <c r="F455" s="369"/>
      <c r="G455" s="369"/>
    </row>
    <row r="456" spans="5:7" s="377" customFormat="1" x14ac:dyDescent="0.2">
      <c r="E456" s="369"/>
      <c r="F456" s="369"/>
      <c r="G456" s="369"/>
    </row>
    <row r="457" spans="5:7" s="377" customFormat="1" x14ac:dyDescent="0.2">
      <c r="E457" s="369"/>
      <c r="F457" s="369"/>
      <c r="G457" s="369"/>
    </row>
    <row r="458" spans="5:7" s="377" customFormat="1" x14ac:dyDescent="0.2">
      <c r="E458" s="369"/>
      <c r="F458" s="369"/>
      <c r="G458" s="369"/>
    </row>
    <row r="459" spans="5:7" s="377" customFormat="1" x14ac:dyDescent="0.2">
      <c r="E459" s="369"/>
      <c r="F459" s="369"/>
      <c r="G459" s="369"/>
    </row>
    <row r="460" spans="5:7" s="377" customFormat="1" x14ac:dyDescent="0.2">
      <c r="E460" s="369"/>
      <c r="F460" s="369"/>
      <c r="G460" s="369"/>
    </row>
    <row r="461" spans="5:7" s="377" customFormat="1" x14ac:dyDescent="0.2">
      <c r="E461" s="369"/>
      <c r="F461" s="369"/>
      <c r="G461" s="369"/>
    </row>
    <row r="462" spans="5:7" s="377" customFormat="1" x14ac:dyDescent="0.2">
      <c r="E462" s="369"/>
      <c r="F462" s="369"/>
      <c r="G462" s="369"/>
    </row>
    <row r="463" spans="5:7" s="377" customFormat="1" x14ac:dyDescent="0.2">
      <c r="E463" s="369"/>
      <c r="F463" s="369"/>
      <c r="G463" s="369"/>
    </row>
    <row r="464" spans="5:7" s="377" customFormat="1" x14ac:dyDescent="0.2">
      <c r="E464" s="369"/>
      <c r="F464" s="369"/>
      <c r="G464" s="369"/>
    </row>
    <row r="465" spans="5:7" s="377" customFormat="1" x14ac:dyDescent="0.2">
      <c r="E465" s="369"/>
      <c r="F465" s="369"/>
      <c r="G465" s="369"/>
    </row>
    <row r="466" spans="5:7" s="377" customFormat="1" x14ac:dyDescent="0.2">
      <c r="E466" s="369"/>
      <c r="F466" s="369"/>
      <c r="G466" s="369"/>
    </row>
    <row r="467" spans="5:7" s="377" customFormat="1" x14ac:dyDescent="0.2">
      <c r="E467" s="369"/>
      <c r="F467" s="369"/>
      <c r="G467" s="369"/>
    </row>
    <row r="468" spans="5:7" s="377" customFormat="1" x14ac:dyDescent="0.2">
      <c r="E468" s="369"/>
      <c r="F468" s="369"/>
      <c r="G468" s="369"/>
    </row>
    <row r="469" spans="5:7" s="377" customFormat="1" x14ac:dyDescent="0.2">
      <c r="E469" s="369"/>
      <c r="F469" s="369"/>
      <c r="G469" s="369"/>
    </row>
    <row r="470" spans="5:7" s="377" customFormat="1" x14ac:dyDescent="0.2">
      <c r="E470" s="369"/>
      <c r="F470" s="369"/>
      <c r="G470" s="369"/>
    </row>
    <row r="471" spans="5:7" s="377" customFormat="1" x14ac:dyDescent="0.2">
      <c r="E471" s="369"/>
      <c r="F471" s="369"/>
      <c r="G471" s="369"/>
    </row>
    <row r="472" spans="5:7" s="377" customFormat="1" x14ac:dyDescent="0.2">
      <c r="E472" s="369"/>
      <c r="F472" s="369"/>
      <c r="G472" s="369"/>
    </row>
    <row r="473" spans="5:7" s="377" customFormat="1" x14ac:dyDescent="0.2">
      <c r="E473" s="369"/>
      <c r="F473" s="369"/>
      <c r="G473" s="369"/>
    </row>
    <row r="474" spans="5:7" s="377" customFormat="1" x14ac:dyDescent="0.2">
      <c r="E474" s="369"/>
      <c r="F474" s="369"/>
      <c r="G474" s="369"/>
    </row>
    <row r="475" spans="5:7" s="377" customFormat="1" x14ac:dyDescent="0.2">
      <c r="E475" s="369"/>
      <c r="F475" s="369"/>
      <c r="G475" s="369"/>
    </row>
    <row r="476" spans="5:7" s="377" customFormat="1" x14ac:dyDescent="0.2">
      <c r="E476" s="369"/>
      <c r="F476" s="369"/>
      <c r="G476" s="369"/>
    </row>
    <row r="477" spans="5:7" s="377" customFormat="1" x14ac:dyDescent="0.2">
      <c r="E477" s="369"/>
      <c r="F477" s="369"/>
      <c r="G477" s="369"/>
    </row>
    <row r="478" spans="5:7" s="377" customFormat="1" x14ac:dyDescent="0.2">
      <c r="E478" s="369"/>
      <c r="F478" s="369"/>
      <c r="G478" s="369"/>
    </row>
    <row r="479" spans="5:7" s="377" customFormat="1" x14ac:dyDescent="0.2">
      <c r="E479" s="369"/>
      <c r="F479" s="369"/>
      <c r="G479" s="369"/>
    </row>
    <row r="480" spans="5:7" s="377" customFormat="1" x14ac:dyDescent="0.2">
      <c r="E480" s="369"/>
      <c r="F480" s="369"/>
      <c r="G480" s="369"/>
    </row>
    <row r="481" spans="5:7" s="377" customFormat="1" x14ac:dyDescent="0.2">
      <c r="E481" s="369"/>
      <c r="F481" s="369"/>
      <c r="G481" s="369"/>
    </row>
    <row r="482" spans="5:7" s="377" customFormat="1" x14ac:dyDescent="0.2">
      <c r="E482" s="369"/>
      <c r="F482" s="369"/>
      <c r="G482" s="369"/>
    </row>
    <row r="483" spans="5:7" s="377" customFormat="1" x14ac:dyDescent="0.2">
      <c r="E483" s="369"/>
      <c r="F483" s="369"/>
      <c r="G483" s="369"/>
    </row>
    <row r="484" spans="5:7" s="377" customFormat="1" x14ac:dyDescent="0.2">
      <c r="E484" s="369"/>
      <c r="F484" s="369"/>
      <c r="G484" s="369"/>
    </row>
    <row r="485" spans="5:7" s="377" customFormat="1" x14ac:dyDescent="0.2">
      <c r="E485" s="369"/>
      <c r="F485" s="369"/>
      <c r="G485" s="369"/>
    </row>
    <row r="486" spans="5:7" s="377" customFormat="1" x14ac:dyDescent="0.2">
      <c r="E486" s="369"/>
      <c r="F486" s="369"/>
      <c r="G486" s="369"/>
    </row>
    <row r="487" spans="5:7" s="377" customFormat="1" x14ac:dyDescent="0.2">
      <c r="E487" s="369"/>
      <c r="F487" s="369"/>
      <c r="G487" s="369"/>
    </row>
    <row r="488" spans="5:7" s="377" customFormat="1" x14ac:dyDescent="0.2">
      <c r="E488" s="369"/>
      <c r="F488" s="369"/>
      <c r="G488" s="369"/>
    </row>
    <row r="489" spans="5:7" s="377" customFormat="1" x14ac:dyDescent="0.2">
      <c r="E489" s="369"/>
      <c r="F489" s="369"/>
      <c r="G489" s="369"/>
    </row>
    <row r="490" spans="5:7" s="377" customFormat="1" x14ac:dyDescent="0.2">
      <c r="E490" s="369"/>
      <c r="F490" s="369"/>
      <c r="G490" s="369"/>
    </row>
    <row r="491" spans="5:7" s="377" customFormat="1" x14ac:dyDescent="0.2">
      <c r="E491" s="369"/>
      <c r="F491" s="369"/>
      <c r="G491" s="369"/>
    </row>
    <row r="492" spans="5:7" s="377" customFormat="1" x14ac:dyDescent="0.2">
      <c r="E492" s="369"/>
      <c r="F492" s="369"/>
      <c r="G492" s="369"/>
    </row>
    <row r="493" spans="5:7" s="377" customFormat="1" x14ac:dyDescent="0.2">
      <c r="E493" s="369"/>
      <c r="F493" s="369"/>
      <c r="G493" s="369"/>
    </row>
    <row r="494" spans="5:7" s="377" customFormat="1" x14ac:dyDescent="0.2">
      <c r="E494" s="369"/>
      <c r="F494" s="369"/>
      <c r="G494" s="369"/>
    </row>
    <row r="495" spans="5:7" s="377" customFormat="1" x14ac:dyDescent="0.2">
      <c r="E495" s="369"/>
      <c r="F495" s="369"/>
      <c r="G495" s="369"/>
    </row>
    <row r="496" spans="5:7" s="377" customFormat="1" x14ac:dyDescent="0.2">
      <c r="E496" s="369"/>
      <c r="F496" s="369"/>
      <c r="G496" s="369"/>
    </row>
    <row r="497" spans="1:7" s="377" customFormat="1" x14ac:dyDescent="0.2">
      <c r="E497" s="369"/>
      <c r="F497" s="369"/>
      <c r="G497" s="369"/>
    </row>
    <row r="498" spans="1:7" s="377" customFormat="1" x14ac:dyDescent="0.2">
      <c r="E498" s="369"/>
      <c r="F498" s="369"/>
      <c r="G498" s="369"/>
    </row>
    <row r="499" spans="1:7" s="377" customFormat="1" x14ac:dyDescent="0.2">
      <c r="E499" s="369"/>
      <c r="F499" s="369"/>
      <c r="G499" s="369"/>
    </row>
    <row r="500" spans="1:7" s="369" customFormat="1" ht="12.75" x14ac:dyDescent="0.2">
      <c r="A500" s="372" t="s">
        <v>452</v>
      </c>
      <c r="B500" s="373" t="s">
        <v>234</v>
      </c>
      <c r="C500" s="377"/>
      <c r="D500" s="377"/>
    </row>
    <row r="501" spans="1:7" s="369" customFormat="1" ht="11.25" x14ac:dyDescent="0.2">
      <c r="A501" s="369" t="s">
        <v>453</v>
      </c>
      <c r="B501" s="374"/>
      <c r="C501" s="377"/>
      <c r="D501" s="377"/>
    </row>
    <row r="502" spans="1:7" s="369" customFormat="1" ht="11.25" x14ac:dyDescent="0.2">
      <c r="A502" s="369" t="s">
        <v>454</v>
      </c>
      <c r="B502" s="374"/>
      <c r="C502" s="377"/>
      <c r="D502" s="377"/>
    </row>
    <row r="503" spans="1:7" s="369" customFormat="1" ht="11.25" x14ac:dyDescent="0.2">
      <c r="A503" s="369" t="s">
        <v>455</v>
      </c>
      <c r="B503" s="374"/>
      <c r="C503" s="377"/>
      <c r="D503" s="377"/>
    </row>
    <row r="504" spans="1:7" s="369" customFormat="1" ht="11.25" x14ac:dyDescent="0.2">
      <c r="A504" s="369" t="s">
        <v>456</v>
      </c>
      <c r="B504" s="374"/>
      <c r="C504" s="377"/>
      <c r="D504" s="377"/>
    </row>
    <row r="505" spans="1:7" s="369" customFormat="1" ht="11.25" x14ac:dyDescent="0.2">
      <c r="A505" s="369" t="s">
        <v>457</v>
      </c>
      <c r="B505" s="374"/>
      <c r="C505" s="377"/>
      <c r="D505" s="377"/>
    </row>
    <row r="506" spans="1:7" s="369" customFormat="1" ht="11.25" x14ac:dyDescent="0.2">
      <c r="A506" s="369" t="s">
        <v>458</v>
      </c>
      <c r="B506" s="374"/>
      <c r="C506" s="377"/>
      <c r="D506" s="377"/>
    </row>
    <row r="507" spans="1:7" s="369" customFormat="1" ht="11.25" x14ac:dyDescent="0.2">
      <c r="A507" s="369" t="s">
        <v>459</v>
      </c>
      <c r="B507" s="374"/>
      <c r="C507" s="377"/>
      <c r="D507" s="377"/>
    </row>
    <row r="508" spans="1:7" s="369" customFormat="1" ht="11.25" x14ac:dyDescent="0.2">
      <c r="A508" s="369" t="s">
        <v>460</v>
      </c>
      <c r="B508" s="374"/>
      <c r="C508" s="377"/>
      <c r="D508" s="377"/>
    </row>
    <row r="509" spans="1:7" s="369" customFormat="1" ht="11.25" x14ac:dyDescent="0.2">
      <c r="A509" s="369" t="s">
        <v>461</v>
      </c>
      <c r="B509" s="374"/>
      <c r="C509" s="377"/>
      <c r="D509" s="377"/>
    </row>
    <row r="510" spans="1:7" s="369" customFormat="1" ht="11.25" x14ac:dyDescent="0.2">
      <c r="A510" s="369" t="s">
        <v>462</v>
      </c>
      <c r="B510" s="374"/>
      <c r="C510" s="377"/>
      <c r="D510" s="377"/>
    </row>
    <row r="511" spans="1:7" s="369" customFormat="1" ht="11.25" x14ac:dyDescent="0.2">
      <c r="A511" s="369" t="s">
        <v>463</v>
      </c>
      <c r="B511" s="374"/>
      <c r="C511" s="377"/>
      <c r="D511" s="377"/>
    </row>
    <row r="512" spans="1:7" s="369" customFormat="1" ht="11.25" x14ac:dyDescent="0.2">
      <c r="A512" s="369" t="s">
        <v>464</v>
      </c>
      <c r="B512" s="374"/>
      <c r="C512" s="377"/>
      <c r="D512" s="377"/>
    </row>
    <row r="513" spans="1:4" s="369" customFormat="1" ht="11.25" x14ac:dyDescent="0.2">
      <c r="A513" s="369" t="s">
        <v>465</v>
      </c>
      <c r="B513" s="374"/>
      <c r="C513" s="377"/>
      <c r="D513" s="377"/>
    </row>
    <row r="514" spans="1:4" s="369" customFormat="1" ht="11.25" x14ac:dyDescent="0.2">
      <c r="A514" s="369" t="s">
        <v>466</v>
      </c>
      <c r="B514" s="374"/>
      <c r="C514" s="377"/>
      <c r="D514" s="377"/>
    </row>
    <row r="515" spans="1:4" s="369" customFormat="1" ht="11.25" x14ac:dyDescent="0.2">
      <c r="A515" s="369" t="s">
        <v>467</v>
      </c>
      <c r="B515" s="374"/>
      <c r="C515" s="377"/>
      <c r="D515" s="377"/>
    </row>
    <row r="516" spans="1:4" s="369" customFormat="1" ht="11.25" x14ac:dyDescent="0.2">
      <c r="A516" s="369" t="s">
        <v>468</v>
      </c>
      <c r="B516" s="374"/>
      <c r="C516" s="377"/>
      <c r="D516" s="377"/>
    </row>
    <row r="517" spans="1:4" s="369" customFormat="1" ht="11.25" x14ac:dyDescent="0.2">
      <c r="A517" s="369" t="s">
        <v>469</v>
      </c>
      <c r="B517" s="374"/>
      <c r="C517" s="377"/>
      <c r="D517" s="377"/>
    </row>
    <row r="518" spans="1:4" s="369" customFormat="1" ht="11.25" x14ac:dyDescent="0.2">
      <c r="A518" s="369" t="s">
        <v>470</v>
      </c>
      <c r="B518" s="374"/>
      <c r="C518" s="377"/>
      <c r="D518" s="377"/>
    </row>
    <row r="519" spans="1:4" s="369" customFormat="1" ht="11.25" x14ac:dyDescent="0.2">
      <c r="A519" s="369" t="s">
        <v>471</v>
      </c>
      <c r="B519" s="374"/>
      <c r="C519" s="377"/>
      <c r="D519" s="377"/>
    </row>
    <row r="520" spans="1:4" s="369" customFormat="1" ht="11.25" x14ac:dyDescent="0.2">
      <c r="A520" s="369" t="s">
        <v>472</v>
      </c>
      <c r="B520" s="374"/>
      <c r="C520" s="377"/>
      <c r="D520" s="377"/>
    </row>
    <row r="521" spans="1:4" s="369" customFormat="1" ht="11.25" x14ac:dyDescent="0.2">
      <c r="A521" s="369" t="s">
        <v>473</v>
      </c>
      <c r="B521" s="374"/>
      <c r="C521" s="377"/>
      <c r="D521" s="377"/>
    </row>
    <row r="522" spans="1:4" s="369" customFormat="1" ht="11.25" x14ac:dyDescent="0.2">
      <c r="A522" s="369" t="s">
        <v>474</v>
      </c>
      <c r="B522" s="374"/>
      <c r="C522" s="377"/>
      <c r="D522" s="377"/>
    </row>
    <row r="523" spans="1:4" s="369" customFormat="1" ht="11.25" x14ac:dyDescent="0.2">
      <c r="A523" s="369" t="s">
        <v>475</v>
      </c>
      <c r="B523" s="374"/>
      <c r="C523" s="377"/>
      <c r="D523" s="377"/>
    </row>
    <row r="524" spans="1:4" s="369" customFormat="1" ht="11.25" x14ac:dyDescent="0.2">
      <c r="A524" s="369" t="s">
        <v>476</v>
      </c>
      <c r="B524" s="374"/>
      <c r="C524" s="377"/>
      <c r="D524" s="377"/>
    </row>
    <row r="525" spans="1:4" s="369" customFormat="1" ht="11.25" x14ac:dyDescent="0.2">
      <c r="A525" s="369" t="s">
        <v>477</v>
      </c>
      <c r="B525" s="374"/>
      <c r="C525" s="377"/>
      <c r="D525" s="377"/>
    </row>
    <row r="526" spans="1:4" s="369" customFormat="1" ht="11.25" x14ac:dyDescent="0.2">
      <c r="A526" s="369" t="s">
        <v>478</v>
      </c>
      <c r="B526" s="374"/>
      <c r="C526" s="377"/>
      <c r="D526" s="377"/>
    </row>
    <row r="527" spans="1:4" s="369" customFormat="1" ht="11.25" x14ac:dyDescent="0.2">
      <c r="A527" s="369" t="s">
        <v>479</v>
      </c>
      <c r="B527" s="374"/>
      <c r="C527" s="377"/>
      <c r="D527" s="377"/>
    </row>
    <row r="528" spans="1:4" s="369" customFormat="1" ht="11.25" x14ac:dyDescent="0.2">
      <c r="A528" s="369" t="s">
        <v>480</v>
      </c>
      <c r="B528" s="374"/>
      <c r="C528" s="377"/>
      <c r="D528" s="377"/>
    </row>
    <row r="529" spans="1:4" s="369" customFormat="1" ht="11.25" x14ac:dyDescent="0.2">
      <c r="A529" s="369" t="s">
        <v>481</v>
      </c>
      <c r="B529" s="374"/>
      <c r="C529" s="377"/>
      <c r="D529" s="377"/>
    </row>
    <row r="530" spans="1:4" s="369" customFormat="1" x14ac:dyDescent="0.2">
      <c r="C530" s="377"/>
      <c r="D530" s="377"/>
    </row>
    <row r="531" spans="1:4" s="369" customFormat="1" x14ac:dyDescent="0.2">
      <c r="C531" s="377"/>
      <c r="D531" s="377"/>
    </row>
    <row r="532" spans="1:4" s="369" customFormat="1" x14ac:dyDescent="0.2">
      <c r="C532" s="377"/>
      <c r="D532" s="377"/>
    </row>
    <row r="533" spans="1:4" s="369" customFormat="1" x14ac:dyDescent="0.2">
      <c r="C533" s="377"/>
      <c r="D533" s="377"/>
    </row>
    <row r="534" spans="1:4" s="369" customFormat="1" x14ac:dyDescent="0.2">
      <c r="C534" s="377"/>
      <c r="D534" s="377"/>
    </row>
    <row r="535" spans="1:4" s="369" customFormat="1" x14ac:dyDescent="0.2">
      <c r="C535" s="377"/>
      <c r="D535" s="377"/>
    </row>
    <row r="536" spans="1:4" s="369" customFormat="1" x14ac:dyDescent="0.2">
      <c r="C536" s="377"/>
      <c r="D536" s="377"/>
    </row>
    <row r="537" spans="1:4" s="369" customFormat="1" x14ac:dyDescent="0.2">
      <c r="C537" s="377"/>
      <c r="D537" s="377"/>
    </row>
    <row r="538" spans="1:4" s="369" customFormat="1" x14ac:dyDescent="0.2">
      <c r="A538" s="377"/>
      <c r="B538" s="377"/>
      <c r="C538" s="377"/>
      <c r="D538" s="377"/>
    </row>
    <row r="539" spans="1:4" s="369" customFormat="1" x14ac:dyDescent="0.2">
      <c r="A539" s="377"/>
      <c r="B539" s="377"/>
      <c r="C539" s="377"/>
      <c r="D539" s="377"/>
    </row>
    <row r="540" spans="1:4" s="369" customFormat="1" x14ac:dyDescent="0.2">
      <c r="A540" s="377"/>
      <c r="B540" s="377"/>
      <c r="C540" s="377"/>
      <c r="D540" s="377"/>
    </row>
    <row r="541" spans="1:4" s="369" customFormat="1" x14ac:dyDescent="0.2">
      <c r="A541" s="377"/>
      <c r="B541" s="377"/>
      <c r="C541" s="377"/>
      <c r="D541" s="377"/>
    </row>
    <row r="542" spans="1:4" s="369" customFormat="1" x14ac:dyDescent="0.2">
      <c r="A542" s="377"/>
      <c r="B542" s="377"/>
      <c r="C542" s="377"/>
      <c r="D542" s="377"/>
    </row>
    <row r="543" spans="1:4" s="369" customFormat="1" x14ac:dyDescent="0.2">
      <c r="A543" s="377"/>
      <c r="B543" s="377"/>
      <c r="C543" s="377"/>
      <c r="D543" s="377"/>
    </row>
    <row r="544" spans="1:4" s="369" customFormat="1" x14ac:dyDescent="0.2">
      <c r="A544" s="377"/>
      <c r="B544" s="377"/>
      <c r="C544" s="377"/>
      <c r="D544" s="377"/>
    </row>
    <row r="545" spans="1:4" s="369" customFormat="1" x14ac:dyDescent="0.2">
      <c r="A545" s="377"/>
      <c r="B545" s="377"/>
      <c r="C545" s="377"/>
      <c r="D545" s="377"/>
    </row>
    <row r="546" spans="1:4" s="369" customFormat="1" x14ac:dyDescent="0.2">
      <c r="A546" s="377"/>
      <c r="B546" s="377"/>
      <c r="C546" s="377"/>
      <c r="D546" s="377"/>
    </row>
    <row r="547" spans="1:4" s="369" customFormat="1" x14ac:dyDescent="0.2">
      <c r="A547" s="377"/>
      <c r="B547" s="377"/>
      <c r="C547" s="377"/>
      <c r="D547" s="377"/>
    </row>
    <row r="548" spans="1:4" s="369" customFormat="1" x14ac:dyDescent="0.2">
      <c r="A548" s="377"/>
      <c r="B548" s="377"/>
      <c r="C548" s="377"/>
      <c r="D548" s="377"/>
    </row>
    <row r="549" spans="1:4" s="369" customFormat="1" x14ac:dyDescent="0.2">
      <c r="A549" s="377"/>
      <c r="B549" s="377"/>
      <c r="C549" s="377"/>
      <c r="D549" s="377"/>
    </row>
    <row r="550" spans="1:4" s="369" customFormat="1" x14ac:dyDescent="0.2">
      <c r="A550" s="377"/>
      <c r="B550" s="377"/>
      <c r="C550" s="377"/>
      <c r="D550" s="377"/>
    </row>
    <row r="551" spans="1:4" s="369" customFormat="1" x14ac:dyDescent="0.2">
      <c r="A551" s="377"/>
      <c r="B551" s="377"/>
      <c r="C551" s="377"/>
      <c r="D551" s="377"/>
    </row>
    <row r="552" spans="1:4" s="369" customFormat="1" x14ac:dyDescent="0.2">
      <c r="A552" s="377"/>
      <c r="B552" s="377"/>
      <c r="C552" s="377"/>
      <c r="D552" s="377"/>
    </row>
    <row r="553" spans="1:4" s="369" customFormat="1" x14ac:dyDescent="0.2">
      <c r="A553" s="377"/>
      <c r="B553" s="377"/>
      <c r="C553" s="377"/>
      <c r="D553" s="377"/>
    </row>
    <row r="554" spans="1:4" s="369" customFormat="1" x14ac:dyDescent="0.2">
      <c r="A554" s="377"/>
      <c r="B554" s="377"/>
      <c r="C554" s="377"/>
      <c r="D554" s="377"/>
    </row>
    <row r="555" spans="1:4" s="369" customFormat="1" x14ac:dyDescent="0.2">
      <c r="A555" s="377"/>
      <c r="B555" s="377"/>
      <c r="C555" s="377"/>
      <c r="D555" s="377"/>
    </row>
    <row r="556" spans="1:4" s="369" customFormat="1" x14ac:dyDescent="0.2">
      <c r="A556" s="377"/>
      <c r="B556" s="377"/>
      <c r="C556" s="377"/>
      <c r="D556" s="377"/>
    </row>
    <row r="557" spans="1:4" s="369" customFormat="1" x14ac:dyDescent="0.2">
      <c r="A557" s="377"/>
      <c r="B557" s="377"/>
      <c r="C557" s="377"/>
      <c r="D557" s="377"/>
    </row>
    <row r="558" spans="1:4" s="369" customFormat="1" x14ac:dyDescent="0.2">
      <c r="A558" s="377"/>
      <c r="B558" s="377"/>
      <c r="C558" s="377"/>
      <c r="D558" s="377"/>
    </row>
    <row r="559" spans="1:4" s="369" customFormat="1" x14ac:dyDescent="0.2">
      <c r="A559" s="377"/>
      <c r="B559" s="377"/>
      <c r="C559" s="377"/>
      <c r="D559" s="377"/>
    </row>
    <row r="560" spans="1:4" s="369" customFormat="1" x14ac:dyDescent="0.2">
      <c r="A560" s="377"/>
      <c r="B560" s="377"/>
      <c r="C560" s="377"/>
      <c r="D560" s="377"/>
    </row>
    <row r="561" spans="1:4" s="369" customFormat="1" x14ac:dyDescent="0.2">
      <c r="A561" s="377"/>
      <c r="B561" s="377"/>
      <c r="C561" s="377"/>
      <c r="D561" s="377"/>
    </row>
    <row r="562" spans="1:4" s="369" customFormat="1" x14ac:dyDescent="0.2">
      <c r="A562" s="377"/>
      <c r="B562" s="377"/>
      <c r="C562" s="377"/>
      <c r="D562" s="377"/>
    </row>
    <row r="563" spans="1:4" s="369" customFormat="1" x14ac:dyDescent="0.2">
      <c r="A563" s="377"/>
      <c r="B563" s="377"/>
      <c r="C563" s="377"/>
      <c r="D563" s="377"/>
    </row>
    <row r="564" spans="1:4" s="369" customFormat="1" x14ac:dyDescent="0.2">
      <c r="A564" s="377"/>
      <c r="B564" s="377"/>
      <c r="C564" s="377"/>
      <c r="D564" s="377"/>
    </row>
    <row r="565" spans="1:4" s="369" customFormat="1" x14ac:dyDescent="0.2">
      <c r="A565" s="377"/>
      <c r="B565" s="377"/>
      <c r="C565" s="377"/>
      <c r="D565" s="377"/>
    </row>
    <row r="566" spans="1:4" s="369" customFormat="1" x14ac:dyDescent="0.2">
      <c r="A566" s="377"/>
      <c r="B566" s="377"/>
      <c r="C566" s="377"/>
      <c r="D566" s="377"/>
    </row>
    <row r="567" spans="1:4" s="369" customFormat="1" x14ac:dyDescent="0.2">
      <c r="A567" s="377"/>
      <c r="B567" s="377"/>
      <c r="C567" s="377"/>
      <c r="D567" s="377"/>
    </row>
    <row r="568" spans="1:4" s="369" customFormat="1" x14ac:dyDescent="0.2">
      <c r="A568" s="377"/>
      <c r="B568" s="377"/>
      <c r="C568" s="377"/>
      <c r="D568" s="377"/>
    </row>
    <row r="569" spans="1:4" s="369" customFormat="1" x14ac:dyDescent="0.2">
      <c r="A569" s="377"/>
      <c r="B569" s="377"/>
      <c r="C569" s="377"/>
      <c r="D569" s="377"/>
    </row>
    <row r="570" spans="1:4" s="369" customFormat="1" x14ac:dyDescent="0.2">
      <c r="A570" s="377"/>
      <c r="B570" s="377"/>
      <c r="C570" s="377"/>
      <c r="D570" s="377"/>
    </row>
    <row r="571" spans="1:4" s="369" customFormat="1" x14ac:dyDescent="0.2">
      <c r="A571" s="377"/>
      <c r="B571" s="377"/>
      <c r="C571" s="377"/>
      <c r="D571" s="377"/>
    </row>
    <row r="572" spans="1:4" s="369" customFormat="1" x14ac:dyDescent="0.2">
      <c r="A572" s="377"/>
      <c r="B572" s="377"/>
      <c r="C572" s="377"/>
      <c r="D572" s="377"/>
    </row>
    <row r="573" spans="1:4" s="369" customFormat="1" x14ac:dyDescent="0.2">
      <c r="A573" s="377"/>
      <c r="B573" s="377"/>
      <c r="C573" s="377"/>
      <c r="D573" s="377"/>
    </row>
    <row r="574" spans="1:4" s="369" customFormat="1" x14ac:dyDescent="0.2">
      <c r="A574" s="377"/>
      <c r="B574" s="377"/>
      <c r="C574" s="377"/>
      <c r="D574" s="377"/>
    </row>
    <row r="575" spans="1:4" s="369" customFormat="1" x14ac:dyDescent="0.2">
      <c r="A575" s="377"/>
      <c r="B575" s="377"/>
      <c r="C575" s="377"/>
      <c r="D575" s="377"/>
    </row>
    <row r="576" spans="1:4" s="369" customFormat="1" x14ac:dyDescent="0.2">
      <c r="A576" s="377"/>
      <c r="B576" s="377"/>
      <c r="C576" s="377"/>
      <c r="D576" s="377"/>
    </row>
    <row r="577" spans="1:4" s="369" customFormat="1" x14ac:dyDescent="0.2">
      <c r="A577" s="377"/>
      <c r="B577" s="377"/>
      <c r="C577" s="377"/>
      <c r="D577" s="377"/>
    </row>
    <row r="578" spans="1:4" s="369" customFormat="1" x14ac:dyDescent="0.2">
      <c r="A578" s="377"/>
      <c r="B578" s="377"/>
      <c r="C578" s="377"/>
      <c r="D578" s="377"/>
    </row>
    <row r="579" spans="1:4" s="369" customFormat="1" x14ac:dyDescent="0.2">
      <c r="A579" s="377"/>
      <c r="B579" s="377"/>
      <c r="C579" s="377"/>
      <c r="D579" s="377"/>
    </row>
    <row r="580" spans="1:4" s="369" customFormat="1" x14ac:dyDescent="0.2">
      <c r="A580" s="377"/>
      <c r="B580" s="377"/>
      <c r="C580" s="377"/>
      <c r="D580" s="377"/>
    </row>
    <row r="581" spans="1:4" s="369" customFormat="1" x14ac:dyDescent="0.2">
      <c r="A581" s="377"/>
      <c r="B581" s="377"/>
      <c r="C581" s="377"/>
      <c r="D581" s="377"/>
    </row>
    <row r="582" spans="1:4" s="369" customFormat="1" x14ac:dyDescent="0.2">
      <c r="A582" s="377"/>
      <c r="B582" s="377"/>
      <c r="C582" s="377"/>
      <c r="D582" s="377"/>
    </row>
    <row r="583" spans="1:4" s="369" customFormat="1" x14ac:dyDescent="0.2">
      <c r="A583" s="377"/>
      <c r="B583" s="377"/>
      <c r="C583" s="377"/>
      <c r="D583" s="377"/>
    </row>
    <row r="584" spans="1:4" s="369" customFormat="1" x14ac:dyDescent="0.2">
      <c r="A584" s="377"/>
      <c r="B584" s="377"/>
      <c r="C584" s="377"/>
      <c r="D584" s="377"/>
    </row>
    <row r="585" spans="1:4" s="369" customFormat="1" x14ac:dyDescent="0.2">
      <c r="A585" s="377"/>
      <c r="B585" s="377"/>
      <c r="C585" s="377"/>
      <c r="D585" s="377"/>
    </row>
    <row r="586" spans="1:4" s="369" customFormat="1" x14ac:dyDescent="0.2">
      <c r="A586" s="377"/>
      <c r="B586" s="377"/>
      <c r="C586" s="377"/>
      <c r="D586" s="377"/>
    </row>
    <row r="587" spans="1:4" s="369" customFormat="1" x14ac:dyDescent="0.2">
      <c r="A587" s="377"/>
      <c r="B587" s="377"/>
      <c r="C587" s="377"/>
      <c r="D587" s="377"/>
    </row>
    <row r="588" spans="1:4" s="369" customFormat="1" x14ac:dyDescent="0.2">
      <c r="A588" s="377"/>
      <c r="B588" s="377"/>
      <c r="C588" s="377"/>
      <c r="D588" s="377"/>
    </row>
    <row r="589" spans="1:4" s="369" customFormat="1" x14ac:dyDescent="0.2">
      <c r="A589" s="377"/>
      <c r="B589" s="377"/>
      <c r="C589" s="377"/>
      <c r="D589" s="377"/>
    </row>
    <row r="590" spans="1:4" s="369" customFormat="1" x14ac:dyDescent="0.2">
      <c r="A590" s="377"/>
      <c r="B590" s="377"/>
      <c r="C590" s="377"/>
      <c r="D590" s="377"/>
    </row>
    <row r="591" spans="1:4" s="369" customFormat="1" x14ac:dyDescent="0.2">
      <c r="A591" s="377"/>
      <c r="B591" s="377"/>
      <c r="C591" s="377"/>
      <c r="D591" s="377"/>
    </row>
    <row r="592" spans="1:4" s="369" customFormat="1" x14ac:dyDescent="0.2">
      <c r="A592" s="377"/>
      <c r="B592" s="377"/>
      <c r="C592" s="377"/>
      <c r="D592" s="377"/>
    </row>
    <row r="593" spans="1:4" s="369" customFormat="1" x14ac:dyDescent="0.2">
      <c r="A593" s="377"/>
      <c r="B593" s="377"/>
      <c r="C593" s="377"/>
      <c r="D593" s="377"/>
    </row>
    <row r="594" spans="1:4" s="369" customFormat="1" x14ac:dyDescent="0.2">
      <c r="A594" s="377"/>
      <c r="B594" s="377"/>
      <c r="C594" s="377"/>
      <c r="D594" s="377"/>
    </row>
    <row r="595" spans="1:4" s="369" customFormat="1" x14ac:dyDescent="0.2">
      <c r="A595" s="377"/>
      <c r="B595" s="377"/>
      <c r="C595" s="377"/>
      <c r="D595" s="377"/>
    </row>
    <row r="596" spans="1:4" s="369" customFormat="1" x14ac:dyDescent="0.2">
      <c r="A596" s="377"/>
      <c r="B596" s="377"/>
      <c r="C596" s="377"/>
      <c r="D596" s="377"/>
    </row>
    <row r="597" spans="1:4" s="369" customFormat="1" x14ac:dyDescent="0.2">
      <c r="A597" s="377"/>
      <c r="B597" s="377"/>
      <c r="C597" s="377"/>
      <c r="D597" s="377"/>
    </row>
    <row r="598" spans="1:4" s="369" customFormat="1" x14ac:dyDescent="0.2">
      <c r="A598" s="377"/>
      <c r="B598" s="377"/>
      <c r="C598" s="377"/>
      <c r="D598" s="377"/>
    </row>
    <row r="599" spans="1:4" s="369" customFormat="1" x14ac:dyDescent="0.2">
      <c r="A599" s="377"/>
      <c r="B599" s="377"/>
      <c r="C599" s="377"/>
      <c r="D599" s="377"/>
    </row>
    <row r="600" spans="1:4" s="369" customFormat="1" x14ac:dyDescent="0.2">
      <c r="A600" s="377"/>
      <c r="B600" s="377"/>
      <c r="C600" s="377"/>
      <c r="D600" s="377"/>
    </row>
    <row r="601" spans="1:4" s="369" customFormat="1" x14ac:dyDescent="0.2">
      <c r="A601" s="377"/>
      <c r="B601" s="377"/>
      <c r="C601" s="377"/>
      <c r="D601" s="377"/>
    </row>
    <row r="602" spans="1:4" s="369" customFormat="1" x14ac:dyDescent="0.2">
      <c r="A602" s="377"/>
      <c r="B602" s="377"/>
      <c r="C602" s="377"/>
      <c r="D602" s="377"/>
    </row>
    <row r="603" spans="1:4" s="369" customFormat="1" x14ac:dyDescent="0.2">
      <c r="A603" s="377"/>
      <c r="B603" s="377"/>
      <c r="C603" s="377"/>
      <c r="D603" s="377"/>
    </row>
    <row r="604" spans="1:4" s="369" customFormat="1" x14ac:dyDescent="0.2">
      <c r="A604" s="377"/>
      <c r="B604" s="377"/>
      <c r="C604" s="377"/>
      <c r="D604" s="377"/>
    </row>
    <row r="605" spans="1:4" s="369" customFormat="1" x14ac:dyDescent="0.2">
      <c r="A605" s="377"/>
      <c r="B605" s="377"/>
      <c r="C605" s="377"/>
      <c r="D605" s="377"/>
    </row>
    <row r="606" spans="1:4" s="369" customFormat="1" x14ac:dyDescent="0.2">
      <c r="A606" s="377"/>
      <c r="B606" s="377"/>
      <c r="C606" s="377"/>
      <c r="D606" s="377"/>
    </row>
    <row r="607" spans="1:4" s="369" customFormat="1" x14ac:dyDescent="0.2">
      <c r="A607" s="377"/>
      <c r="B607" s="377"/>
      <c r="C607" s="377"/>
      <c r="D607" s="377"/>
    </row>
    <row r="608" spans="1:4" s="369" customFormat="1" x14ac:dyDescent="0.2">
      <c r="A608" s="377"/>
      <c r="B608" s="377"/>
      <c r="C608" s="377"/>
      <c r="D608" s="377"/>
    </row>
    <row r="609" spans="1:4" s="369" customFormat="1" x14ac:dyDescent="0.2">
      <c r="A609" s="377"/>
      <c r="B609" s="377"/>
      <c r="C609" s="377"/>
      <c r="D609" s="377"/>
    </row>
    <row r="610" spans="1:4" s="369" customFormat="1" x14ac:dyDescent="0.2">
      <c r="A610" s="377"/>
      <c r="B610" s="377"/>
      <c r="C610" s="377"/>
      <c r="D610" s="377"/>
    </row>
    <row r="611" spans="1:4" s="369" customFormat="1" x14ac:dyDescent="0.2">
      <c r="A611" s="377"/>
      <c r="B611" s="377"/>
      <c r="C611" s="377"/>
      <c r="D611" s="377"/>
    </row>
    <row r="612" spans="1:4" s="369" customFormat="1" x14ac:dyDescent="0.2">
      <c r="A612" s="377"/>
      <c r="B612" s="377"/>
      <c r="C612" s="377"/>
      <c r="D612" s="377"/>
    </row>
    <row r="613" spans="1:4" s="369" customFormat="1" x14ac:dyDescent="0.2">
      <c r="A613" s="377"/>
      <c r="B613" s="377"/>
      <c r="C613" s="377"/>
      <c r="D613" s="377"/>
    </row>
    <row r="614" spans="1:4" s="369" customFormat="1" x14ac:dyDescent="0.2">
      <c r="A614" s="377"/>
      <c r="B614" s="377"/>
      <c r="C614" s="377"/>
      <c r="D614" s="377"/>
    </row>
    <row r="615" spans="1:4" s="369" customFormat="1" x14ac:dyDescent="0.2">
      <c r="A615" s="377"/>
      <c r="B615" s="377"/>
      <c r="C615" s="377"/>
      <c r="D615" s="377"/>
    </row>
    <row r="616" spans="1:4" s="369" customFormat="1" x14ac:dyDescent="0.2">
      <c r="A616" s="377"/>
      <c r="B616" s="377"/>
      <c r="C616" s="377"/>
      <c r="D616" s="377"/>
    </row>
    <row r="617" spans="1:4" s="369" customFormat="1" x14ac:dyDescent="0.2">
      <c r="A617" s="377"/>
      <c r="B617" s="377"/>
      <c r="C617" s="377"/>
      <c r="D617" s="377"/>
    </row>
    <row r="618" spans="1:4" s="369" customFormat="1" x14ac:dyDescent="0.2">
      <c r="A618" s="377"/>
      <c r="B618" s="377"/>
      <c r="C618" s="377"/>
      <c r="D618" s="377"/>
    </row>
    <row r="619" spans="1:4" s="369" customFormat="1" x14ac:dyDescent="0.2">
      <c r="A619" s="377"/>
      <c r="B619" s="377"/>
      <c r="C619" s="377"/>
      <c r="D619" s="377"/>
    </row>
    <row r="620" spans="1:4" s="369" customFormat="1" x14ac:dyDescent="0.2">
      <c r="A620" s="377"/>
      <c r="B620" s="377"/>
      <c r="C620" s="377"/>
      <c r="D620" s="377"/>
    </row>
    <row r="621" spans="1:4" s="369" customFormat="1" x14ac:dyDescent="0.2">
      <c r="A621" s="377"/>
      <c r="B621" s="377"/>
      <c r="C621" s="377"/>
      <c r="D621" s="377"/>
    </row>
    <row r="622" spans="1:4" s="369" customFormat="1" x14ac:dyDescent="0.2">
      <c r="A622" s="377"/>
      <c r="B622" s="377"/>
      <c r="C622" s="377"/>
      <c r="D622" s="377"/>
    </row>
    <row r="623" spans="1:4" s="369" customFormat="1" x14ac:dyDescent="0.2">
      <c r="A623" s="377"/>
      <c r="B623" s="377"/>
      <c r="C623" s="377"/>
      <c r="D623" s="377"/>
    </row>
    <row r="624" spans="1:4" s="369" customFormat="1" x14ac:dyDescent="0.2">
      <c r="A624" s="377"/>
      <c r="B624" s="377"/>
      <c r="C624" s="377"/>
      <c r="D624" s="377"/>
    </row>
    <row r="625" spans="1:4" s="369" customFormat="1" x14ac:dyDescent="0.2">
      <c r="A625" s="377"/>
      <c r="B625" s="377"/>
      <c r="C625" s="377"/>
      <c r="D625" s="377"/>
    </row>
    <row r="626" spans="1:4" s="369" customFormat="1" x14ac:dyDescent="0.2">
      <c r="A626" s="377"/>
      <c r="B626" s="377"/>
      <c r="C626" s="377"/>
      <c r="D626" s="377"/>
    </row>
    <row r="627" spans="1:4" s="369" customFormat="1" x14ac:dyDescent="0.2">
      <c r="A627" s="377"/>
      <c r="B627" s="377"/>
      <c r="C627" s="377"/>
      <c r="D627" s="377"/>
    </row>
    <row r="628" spans="1:4" s="369" customFormat="1" x14ac:dyDescent="0.2">
      <c r="A628" s="377"/>
      <c r="B628" s="377"/>
      <c r="C628" s="377"/>
      <c r="D628" s="377"/>
    </row>
    <row r="629" spans="1:4" s="369" customFormat="1" x14ac:dyDescent="0.2">
      <c r="A629" s="377"/>
      <c r="B629" s="377"/>
      <c r="C629" s="377"/>
      <c r="D629" s="377"/>
    </row>
    <row r="630" spans="1:4" s="369" customFormat="1" x14ac:dyDescent="0.2">
      <c r="A630" s="377"/>
      <c r="B630" s="377"/>
      <c r="C630" s="377"/>
      <c r="D630" s="377"/>
    </row>
    <row r="631" spans="1:4" s="369" customFormat="1" x14ac:dyDescent="0.2">
      <c r="A631" s="377"/>
      <c r="B631" s="377"/>
      <c r="C631" s="377"/>
      <c r="D631" s="377"/>
    </row>
    <row r="632" spans="1:4" s="369" customFormat="1" x14ac:dyDescent="0.2">
      <c r="A632" s="377"/>
      <c r="B632" s="377"/>
      <c r="C632" s="377"/>
      <c r="D632" s="377"/>
    </row>
    <row r="633" spans="1:4" s="369" customFormat="1" x14ac:dyDescent="0.2">
      <c r="A633" s="377"/>
      <c r="B633" s="377"/>
      <c r="C633" s="377"/>
      <c r="D633" s="377"/>
    </row>
    <row r="634" spans="1:4" s="369" customFormat="1" x14ac:dyDescent="0.2">
      <c r="A634" s="377"/>
      <c r="B634" s="377"/>
      <c r="C634" s="377"/>
      <c r="D634" s="377"/>
    </row>
    <row r="635" spans="1:4" s="369" customFormat="1" x14ac:dyDescent="0.2">
      <c r="A635" s="377"/>
      <c r="B635" s="377"/>
      <c r="C635" s="377"/>
      <c r="D635" s="377"/>
    </row>
    <row r="636" spans="1:4" s="369" customFormat="1" x14ac:dyDescent="0.2">
      <c r="A636" s="377"/>
      <c r="B636" s="377"/>
      <c r="C636" s="377"/>
      <c r="D636" s="377"/>
    </row>
    <row r="637" spans="1:4" s="369" customFormat="1" x14ac:dyDescent="0.2">
      <c r="A637" s="377"/>
      <c r="B637" s="377"/>
      <c r="C637" s="377"/>
      <c r="D637" s="377"/>
    </row>
    <row r="638" spans="1:4" s="369" customFormat="1" x14ac:dyDescent="0.2">
      <c r="A638" s="377"/>
      <c r="B638" s="377"/>
      <c r="C638" s="377"/>
      <c r="D638" s="377"/>
    </row>
    <row r="639" spans="1:4" s="369" customFormat="1" x14ac:dyDescent="0.2">
      <c r="A639" s="377"/>
      <c r="B639" s="377"/>
      <c r="C639" s="377"/>
      <c r="D639" s="377"/>
    </row>
    <row r="640" spans="1:4" s="369" customFormat="1" x14ac:dyDescent="0.2">
      <c r="A640" s="377"/>
      <c r="B640" s="377"/>
      <c r="C640" s="377"/>
      <c r="D640" s="377"/>
    </row>
    <row r="641" spans="1:4" s="369" customFormat="1" x14ac:dyDescent="0.2">
      <c r="A641" s="377"/>
      <c r="B641" s="377"/>
      <c r="C641" s="377"/>
      <c r="D641" s="377"/>
    </row>
    <row r="642" spans="1:4" s="369" customFormat="1" x14ac:dyDescent="0.2">
      <c r="A642" s="377"/>
      <c r="B642" s="377"/>
      <c r="C642" s="377"/>
      <c r="D642" s="377"/>
    </row>
    <row r="643" spans="1:4" s="369" customFormat="1" x14ac:dyDescent="0.2">
      <c r="A643" s="377"/>
      <c r="B643" s="377"/>
      <c r="C643" s="377"/>
      <c r="D643" s="377"/>
    </row>
    <row r="644" spans="1:4" s="369" customFormat="1" x14ac:dyDescent="0.2">
      <c r="A644" s="377"/>
      <c r="B644" s="377"/>
      <c r="C644" s="377"/>
      <c r="D644" s="377"/>
    </row>
    <row r="645" spans="1:4" s="369" customFormat="1" x14ac:dyDescent="0.2">
      <c r="A645" s="377"/>
      <c r="B645" s="377"/>
      <c r="C645" s="377"/>
      <c r="D645" s="377"/>
    </row>
    <row r="646" spans="1:4" s="369" customFormat="1" x14ac:dyDescent="0.2">
      <c r="A646" s="377"/>
      <c r="B646" s="377"/>
      <c r="C646" s="377"/>
      <c r="D646" s="377"/>
    </row>
    <row r="647" spans="1:4" s="369" customFormat="1" x14ac:dyDescent="0.2">
      <c r="A647" s="377"/>
      <c r="B647" s="377"/>
      <c r="C647" s="377"/>
      <c r="D647" s="377"/>
    </row>
    <row r="648" spans="1:4" s="369" customFormat="1" x14ac:dyDescent="0.2">
      <c r="A648" s="377"/>
      <c r="B648" s="377"/>
      <c r="C648" s="377"/>
      <c r="D648" s="377"/>
    </row>
    <row r="649" spans="1:4" s="369" customFormat="1" x14ac:dyDescent="0.2">
      <c r="A649" s="377"/>
      <c r="B649" s="377"/>
      <c r="C649" s="377"/>
      <c r="D649" s="377"/>
    </row>
    <row r="650" spans="1:4" s="369" customFormat="1" x14ac:dyDescent="0.2">
      <c r="A650" s="377"/>
      <c r="B650" s="377"/>
      <c r="C650" s="377"/>
      <c r="D650" s="377"/>
    </row>
    <row r="651" spans="1:4" s="369" customFormat="1" x14ac:dyDescent="0.2">
      <c r="A651" s="377"/>
      <c r="B651" s="377"/>
      <c r="C651" s="377"/>
      <c r="D651" s="377"/>
    </row>
    <row r="652" spans="1:4" s="369" customFormat="1" x14ac:dyDescent="0.2">
      <c r="A652" s="377"/>
      <c r="B652" s="377"/>
      <c r="C652" s="377"/>
      <c r="D652" s="377"/>
    </row>
    <row r="653" spans="1:4" s="369" customFormat="1" x14ac:dyDescent="0.2">
      <c r="A653" s="377"/>
      <c r="B653" s="377"/>
      <c r="C653" s="377"/>
      <c r="D653" s="377"/>
    </row>
    <row r="654" spans="1:4" s="369" customFormat="1" x14ac:dyDescent="0.2">
      <c r="A654" s="377"/>
      <c r="B654" s="377"/>
      <c r="C654" s="377"/>
      <c r="D654" s="377"/>
    </row>
    <row r="655" spans="1:4" s="369" customFormat="1" x14ac:dyDescent="0.2">
      <c r="A655" s="377"/>
      <c r="B655" s="377"/>
      <c r="C655" s="377"/>
      <c r="D655" s="377"/>
    </row>
    <row r="656" spans="1:4" s="369" customFormat="1" x14ac:dyDescent="0.2">
      <c r="A656" s="377"/>
      <c r="B656" s="377"/>
      <c r="C656" s="377"/>
      <c r="D656" s="377"/>
    </row>
    <row r="657" spans="1:4" s="369" customFormat="1" x14ac:dyDescent="0.2">
      <c r="A657" s="377"/>
      <c r="B657" s="377"/>
      <c r="C657" s="377"/>
      <c r="D657" s="377"/>
    </row>
    <row r="658" spans="1:4" s="369" customFormat="1" x14ac:dyDescent="0.2">
      <c r="A658" s="377"/>
      <c r="B658" s="377"/>
      <c r="C658" s="377"/>
      <c r="D658" s="377"/>
    </row>
    <row r="659" spans="1:4" s="369" customFormat="1" x14ac:dyDescent="0.2">
      <c r="A659" s="377"/>
      <c r="B659" s="377"/>
      <c r="C659" s="377"/>
      <c r="D659" s="377"/>
    </row>
    <row r="660" spans="1:4" s="369" customFormat="1" x14ac:dyDescent="0.2">
      <c r="A660" s="377"/>
      <c r="B660" s="377"/>
      <c r="C660" s="377"/>
      <c r="D660" s="377"/>
    </row>
    <row r="661" spans="1:4" s="369" customFormat="1" x14ac:dyDescent="0.2">
      <c r="A661" s="377"/>
      <c r="B661" s="377"/>
      <c r="C661" s="377"/>
      <c r="D661" s="377"/>
    </row>
    <row r="662" spans="1:4" s="369" customFormat="1" x14ac:dyDescent="0.2">
      <c r="A662" s="377"/>
      <c r="B662" s="377"/>
      <c r="C662" s="377"/>
      <c r="D662" s="377"/>
    </row>
    <row r="663" spans="1:4" s="369" customFormat="1" x14ac:dyDescent="0.2">
      <c r="A663" s="377"/>
      <c r="B663" s="377"/>
      <c r="C663" s="377"/>
      <c r="D663" s="377"/>
    </row>
    <row r="664" spans="1:4" s="369" customFormat="1" x14ac:dyDescent="0.2">
      <c r="A664" s="377"/>
      <c r="B664" s="377"/>
      <c r="C664" s="377"/>
      <c r="D664" s="377"/>
    </row>
    <row r="665" spans="1:4" s="369" customFormat="1" x14ac:dyDescent="0.2">
      <c r="A665" s="377"/>
      <c r="B665" s="377"/>
      <c r="C665" s="377"/>
      <c r="D665" s="377"/>
    </row>
    <row r="666" spans="1:4" s="369" customFormat="1" x14ac:dyDescent="0.2">
      <c r="A666" s="377"/>
      <c r="B666" s="377"/>
      <c r="C666" s="377"/>
      <c r="D666" s="377"/>
    </row>
    <row r="667" spans="1:4" s="369" customFormat="1" x14ac:dyDescent="0.2">
      <c r="A667" s="377"/>
      <c r="B667" s="377"/>
      <c r="C667" s="377"/>
      <c r="D667" s="377"/>
    </row>
    <row r="668" spans="1:4" s="369" customFormat="1" x14ac:dyDescent="0.2">
      <c r="A668" s="377"/>
      <c r="B668" s="377"/>
      <c r="C668" s="377"/>
      <c r="D668" s="377"/>
    </row>
    <row r="669" spans="1:4" s="369" customFormat="1" x14ac:dyDescent="0.2">
      <c r="A669" s="377"/>
      <c r="B669" s="377"/>
      <c r="C669" s="377"/>
      <c r="D669" s="377"/>
    </row>
    <row r="670" spans="1:4" s="369" customFormat="1" x14ac:dyDescent="0.2">
      <c r="A670" s="377"/>
      <c r="B670" s="377"/>
      <c r="C670" s="377"/>
      <c r="D670" s="377"/>
    </row>
    <row r="671" spans="1:4" s="369" customFormat="1" x14ac:dyDescent="0.2">
      <c r="A671" s="377"/>
      <c r="B671" s="377"/>
      <c r="C671" s="377"/>
      <c r="D671" s="377"/>
    </row>
    <row r="672" spans="1:4" s="369" customFormat="1" x14ac:dyDescent="0.2">
      <c r="A672" s="377"/>
      <c r="B672" s="377"/>
      <c r="C672" s="377"/>
      <c r="D672" s="377"/>
    </row>
    <row r="673" spans="1:7" s="369" customFormat="1" x14ac:dyDescent="0.2">
      <c r="A673" s="377"/>
      <c r="B673" s="377"/>
      <c r="C673" s="377"/>
      <c r="D673" s="377"/>
    </row>
    <row r="674" spans="1:7" s="377" customFormat="1" x14ac:dyDescent="0.2">
      <c r="E674" s="369"/>
      <c r="F674" s="369"/>
      <c r="G674" s="369"/>
    </row>
    <row r="675" spans="1:7" s="377" customFormat="1" x14ac:dyDescent="0.2">
      <c r="E675" s="369"/>
      <c r="F675" s="369"/>
      <c r="G675" s="369"/>
    </row>
    <row r="676" spans="1:7" s="377" customFormat="1" x14ac:dyDescent="0.2">
      <c r="E676" s="369"/>
      <c r="F676" s="369"/>
      <c r="G676" s="369"/>
    </row>
    <row r="677" spans="1:7" s="377" customFormat="1" x14ac:dyDescent="0.2">
      <c r="E677" s="369"/>
      <c r="F677" s="369"/>
      <c r="G677" s="369"/>
    </row>
    <row r="678" spans="1:7" s="377" customFormat="1" x14ac:dyDescent="0.2">
      <c r="E678" s="369"/>
      <c r="F678" s="369"/>
      <c r="G678" s="369"/>
    </row>
    <row r="679" spans="1:7" s="377" customFormat="1" x14ac:dyDescent="0.2">
      <c r="E679" s="369"/>
      <c r="F679" s="369"/>
      <c r="G679" s="369"/>
    </row>
    <row r="680" spans="1:7" s="377" customFormat="1" x14ac:dyDescent="0.2">
      <c r="E680" s="369"/>
      <c r="F680" s="369"/>
      <c r="G680" s="369"/>
    </row>
    <row r="681" spans="1:7" s="377" customFormat="1" x14ac:dyDescent="0.2">
      <c r="E681" s="369"/>
      <c r="F681" s="369"/>
      <c r="G681" s="369"/>
    </row>
    <row r="682" spans="1:7" s="377" customFormat="1" x14ac:dyDescent="0.2">
      <c r="E682" s="369"/>
      <c r="F682" s="369"/>
      <c r="G682" s="369"/>
    </row>
    <row r="683" spans="1:7" s="377" customFormat="1" x14ac:dyDescent="0.2">
      <c r="E683" s="369"/>
      <c r="F683" s="369"/>
      <c r="G683" s="369"/>
    </row>
  </sheetData>
  <sheetProtection algorithmName="SHA-512" hashValue="X5da7f95EN6QnPdYSC+k1G9qN5D6g8747sbG4wyYzd17tksjqBPhXZ1jeKUUvWF4LjGoLecLDIO5KlOE9eqptQ==" saltValue="g8YDgOC/V+8Dn5xsM+EY2Q==" spinCount="100000" sheet="1" selectLockedCells="1"/>
  <mergeCells count="116"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</mergeCells>
  <phoneticPr fontId="43" type="noConversion"/>
  <dataValidations count="3">
    <dataValidation type="list" allowBlank="1" showInputMessage="1" showErrorMessage="1" sqref="D6:D11 D314:D319 D300:D305 D286:D291 D272:D277 D258:D263 D244:D249 D230:D235 D216:D221 D202:D207 D188:D193 D174:D179 D34:D39 D48:D53 D62:D67 D76:D81 D90:D95 D104:D109 D118:D123 D132:D137 D146:D151 D160:D165 D20:D25" xr:uid="{00000000-0002-0000-1300-000000000000}">
      <formula1>$A$501:$A$529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" xr:uid="{00000000-0002-0000-1300-000001000000}">
      <formula1>$E$6:$E$8</formula1>
    </dataValidation>
    <dataValidation type="list" allowBlank="1" showInputMessage="1" showErrorMessage="1" sqref="D3" xr:uid="{00000000-0002-0000-1300-000002000000}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77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L50"/>
  <sheetViews>
    <sheetView showGridLines="0" topLeftCell="A2" zoomScaleNormal="100" workbookViewId="0">
      <selection activeCell="B7" sqref="B7"/>
    </sheetView>
  </sheetViews>
  <sheetFormatPr defaultColWidth="9.140625" defaultRowHeight="15" x14ac:dyDescent="0.2"/>
  <cols>
    <col min="1" max="1" width="30.7109375" style="62" customWidth="1"/>
    <col min="2" max="4" width="12.7109375" style="62" customWidth="1"/>
    <col min="5" max="5" width="3.85546875" style="62" customWidth="1"/>
    <col min="6" max="6" width="2.5703125" style="62" customWidth="1"/>
    <col min="7" max="16384" width="9.140625" style="62"/>
  </cols>
  <sheetData>
    <row r="1" spans="1:7" ht="30" customHeight="1" x14ac:dyDescent="0.2">
      <c r="A1" s="503" t="s">
        <v>235</v>
      </c>
      <c r="B1" s="503"/>
      <c r="C1" s="503"/>
      <c r="D1" s="503"/>
    </row>
    <row r="2" spans="1:7" ht="30" customHeight="1" x14ac:dyDescent="0.2">
      <c r="A2" s="504" t="s">
        <v>236</v>
      </c>
      <c r="B2" s="504"/>
      <c r="C2" s="504"/>
      <c r="D2" s="504"/>
    </row>
    <row r="3" spans="1:7" ht="63" customHeight="1" x14ac:dyDescent="0.2">
      <c r="A3" s="509" t="s">
        <v>531</v>
      </c>
      <c r="B3" s="509"/>
      <c r="C3" s="509"/>
      <c r="D3" s="509"/>
      <c r="G3" s="109"/>
    </row>
    <row r="4" spans="1:7" ht="20.100000000000001" customHeight="1" x14ac:dyDescent="0.2">
      <c r="A4" s="110" t="s">
        <v>238</v>
      </c>
      <c r="B4" s="505" t="s">
        <v>239</v>
      </c>
      <c r="C4" s="506"/>
      <c r="D4" s="507"/>
      <c r="G4" s="109"/>
    </row>
    <row r="5" spans="1:7" s="93" customFormat="1" ht="30" customHeight="1" x14ac:dyDescent="0.2">
      <c r="A5" s="64" t="s">
        <v>240</v>
      </c>
      <c r="B5" s="111" t="s">
        <v>241</v>
      </c>
      <c r="C5" s="111" t="s">
        <v>242</v>
      </c>
      <c r="D5" s="64" t="s">
        <v>76</v>
      </c>
      <c r="G5" s="112"/>
    </row>
    <row r="6" spans="1:7" s="93" customFormat="1" ht="15" customHeight="1" x14ac:dyDescent="0.2">
      <c r="A6" s="179" t="s">
        <v>243</v>
      </c>
      <c r="B6" s="388">
        <v>19</v>
      </c>
      <c r="C6" s="388">
        <v>47</v>
      </c>
      <c r="D6" s="233">
        <f t="shared" ref="D6:D29" si="0">B6+C6</f>
        <v>66</v>
      </c>
    </row>
    <row r="7" spans="1:7" s="93" customFormat="1" ht="15" customHeight="1" x14ac:dyDescent="0.2">
      <c r="A7" s="180" t="s">
        <v>244</v>
      </c>
      <c r="B7" s="388">
        <v>27</v>
      </c>
      <c r="C7" s="388">
        <v>67</v>
      </c>
      <c r="D7" s="234">
        <f t="shared" si="0"/>
        <v>94</v>
      </c>
      <c r="G7" s="112"/>
    </row>
    <row r="8" spans="1:7" s="93" customFormat="1" ht="15" customHeight="1" x14ac:dyDescent="0.2">
      <c r="A8" s="180" t="s">
        <v>245</v>
      </c>
      <c r="B8" s="388">
        <v>8</v>
      </c>
      <c r="C8" s="388">
        <v>12</v>
      </c>
      <c r="D8" s="234">
        <f t="shared" si="0"/>
        <v>20</v>
      </c>
      <c r="G8" s="112"/>
    </row>
    <row r="9" spans="1:7" s="93" customFormat="1" ht="15" customHeight="1" x14ac:dyDescent="0.2">
      <c r="A9" s="180" t="s">
        <v>246</v>
      </c>
      <c r="B9" s="388">
        <v>6</v>
      </c>
      <c r="C9" s="388">
        <v>15</v>
      </c>
      <c r="D9" s="234">
        <f t="shared" si="0"/>
        <v>21</v>
      </c>
      <c r="G9" s="113"/>
    </row>
    <row r="10" spans="1:7" s="93" customFormat="1" ht="15" customHeight="1" x14ac:dyDescent="0.2">
      <c r="A10" s="180" t="s">
        <v>247</v>
      </c>
      <c r="B10" s="388">
        <v>2</v>
      </c>
      <c r="C10" s="388">
        <v>1</v>
      </c>
      <c r="D10" s="234">
        <f t="shared" si="0"/>
        <v>3</v>
      </c>
      <c r="G10" s="113"/>
    </row>
    <row r="11" spans="1:7" s="93" customFormat="1" ht="15" customHeight="1" x14ac:dyDescent="0.2">
      <c r="A11" s="180" t="s">
        <v>248</v>
      </c>
      <c r="B11" s="388">
        <v>1</v>
      </c>
      <c r="C11" s="388">
        <v>3</v>
      </c>
      <c r="D11" s="234">
        <f t="shared" si="0"/>
        <v>4</v>
      </c>
    </row>
    <row r="12" spans="1:7" s="93" customFormat="1" ht="15" customHeight="1" x14ac:dyDescent="0.2">
      <c r="A12" s="180" t="s">
        <v>249</v>
      </c>
      <c r="B12" s="388">
        <v>0</v>
      </c>
      <c r="C12" s="388">
        <v>0</v>
      </c>
      <c r="D12" s="234">
        <f t="shared" si="0"/>
        <v>0</v>
      </c>
    </row>
    <row r="13" spans="1:7" s="93" customFormat="1" ht="15" customHeight="1" x14ac:dyDescent="0.2">
      <c r="A13" s="180" t="s">
        <v>250</v>
      </c>
      <c r="B13" s="388">
        <v>0</v>
      </c>
      <c r="C13" s="388">
        <v>2</v>
      </c>
      <c r="D13" s="234">
        <f t="shared" si="0"/>
        <v>2</v>
      </c>
    </row>
    <row r="14" spans="1:7" s="93" customFormat="1" ht="15" customHeight="1" x14ac:dyDescent="0.2">
      <c r="A14" s="180" t="s">
        <v>251</v>
      </c>
      <c r="B14" s="388">
        <v>0</v>
      </c>
      <c r="C14" s="388">
        <v>0</v>
      </c>
      <c r="D14" s="234">
        <f t="shared" si="0"/>
        <v>0</v>
      </c>
    </row>
    <row r="15" spans="1:7" s="93" customFormat="1" ht="15" customHeight="1" x14ac:dyDescent="0.2">
      <c r="A15" s="180" t="s">
        <v>252</v>
      </c>
      <c r="B15" s="388">
        <v>1</v>
      </c>
      <c r="C15" s="388">
        <v>1</v>
      </c>
      <c r="D15" s="234">
        <f t="shared" si="0"/>
        <v>2</v>
      </c>
      <c r="G15" s="112"/>
    </row>
    <row r="16" spans="1:7" s="93" customFormat="1" ht="15" customHeight="1" x14ac:dyDescent="0.2">
      <c r="A16" s="180" t="s">
        <v>253</v>
      </c>
      <c r="B16" s="388">
        <v>11</v>
      </c>
      <c r="C16" s="388">
        <v>32</v>
      </c>
      <c r="D16" s="234">
        <f t="shared" si="0"/>
        <v>43</v>
      </c>
      <c r="G16" s="112"/>
    </row>
    <row r="17" spans="1:7" s="93" customFormat="1" ht="15" customHeight="1" x14ac:dyDescent="0.2">
      <c r="A17" s="180" t="s">
        <v>254</v>
      </c>
      <c r="B17" s="388">
        <v>2</v>
      </c>
      <c r="C17" s="388">
        <v>10</v>
      </c>
      <c r="D17" s="234">
        <f t="shared" si="0"/>
        <v>12</v>
      </c>
      <c r="G17" s="112"/>
    </row>
    <row r="18" spans="1:7" s="93" customFormat="1" ht="15" customHeight="1" x14ac:dyDescent="0.2">
      <c r="A18" s="180" t="s">
        <v>255</v>
      </c>
      <c r="B18" s="388">
        <v>3</v>
      </c>
      <c r="C18" s="388">
        <v>15</v>
      </c>
      <c r="D18" s="234">
        <f t="shared" si="0"/>
        <v>18</v>
      </c>
      <c r="G18" s="112"/>
    </row>
    <row r="19" spans="1:7" s="93" customFormat="1" ht="15" customHeight="1" x14ac:dyDescent="0.2">
      <c r="A19" s="180" t="s">
        <v>256</v>
      </c>
      <c r="B19" s="388">
        <v>0</v>
      </c>
      <c r="C19" s="388">
        <v>6</v>
      </c>
      <c r="D19" s="234">
        <f t="shared" si="0"/>
        <v>6</v>
      </c>
      <c r="G19" s="112"/>
    </row>
    <row r="20" spans="1:7" s="93" customFormat="1" ht="15" customHeight="1" x14ac:dyDescent="0.2">
      <c r="A20" s="180" t="s">
        <v>257</v>
      </c>
      <c r="B20" s="388">
        <v>2</v>
      </c>
      <c r="C20" s="388">
        <v>6</v>
      </c>
      <c r="D20" s="234">
        <f t="shared" si="0"/>
        <v>8</v>
      </c>
      <c r="G20" s="112"/>
    </row>
    <row r="21" spans="1:7" s="93" customFormat="1" ht="15" customHeight="1" x14ac:dyDescent="0.2">
      <c r="A21" s="180" t="s">
        <v>258</v>
      </c>
      <c r="B21" s="388">
        <v>0</v>
      </c>
      <c r="C21" s="388">
        <v>5</v>
      </c>
      <c r="D21" s="234">
        <f t="shared" si="0"/>
        <v>5</v>
      </c>
      <c r="G21" s="112"/>
    </row>
    <row r="22" spans="1:7" s="93" customFormat="1" ht="15" customHeight="1" x14ac:dyDescent="0.2">
      <c r="A22" s="180" t="s">
        <v>259</v>
      </c>
      <c r="B22" s="388">
        <v>0</v>
      </c>
      <c r="C22" s="388">
        <v>0</v>
      </c>
      <c r="D22" s="234">
        <f t="shared" si="0"/>
        <v>0</v>
      </c>
      <c r="G22" s="112"/>
    </row>
    <row r="23" spans="1:7" s="93" customFormat="1" ht="15" customHeight="1" x14ac:dyDescent="0.2">
      <c r="A23" s="180" t="s">
        <v>260</v>
      </c>
      <c r="B23" s="388">
        <v>0</v>
      </c>
      <c r="C23" s="388">
        <v>1</v>
      </c>
      <c r="D23" s="234">
        <f t="shared" si="0"/>
        <v>1</v>
      </c>
    </row>
    <row r="24" spans="1:7" s="93" customFormat="1" ht="15" customHeight="1" x14ac:dyDescent="0.2">
      <c r="A24" s="180" t="s">
        <v>261</v>
      </c>
      <c r="B24" s="388">
        <v>0</v>
      </c>
      <c r="C24" s="388">
        <v>0</v>
      </c>
      <c r="D24" s="234">
        <f t="shared" si="0"/>
        <v>0</v>
      </c>
    </row>
    <row r="25" spans="1:7" s="93" customFormat="1" ht="15" customHeight="1" x14ac:dyDescent="0.2">
      <c r="A25" s="180" t="s">
        <v>262</v>
      </c>
      <c r="B25" s="388">
        <v>0</v>
      </c>
      <c r="C25" s="388">
        <v>0</v>
      </c>
      <c r="D25" s="234">
        <f t="shared" si="0"/>
        <v>0</v>
      </c>
    </row>
    <row r="26" spans="1:7" s="93" customFormat="1" ht="15" customHeight="1" x14ac:dyDescent="0.2">
      <c r="A26" s="180" t="s">
        <v>263</v>
      </c>
      <c r="B26" s="388">
        <v>0</v>
      </c>
      <c r="C26" s="388">
        <v>0</v>
      </c>
      <c r="D26" s="234">
        <f t="shared" si="0"/>
        <v>0</v>
      </c>
    </row>
    <row r="27" spans="1:7" s="93" customFormat="1" ht="15" customHeight="1" x14ac:dyDescent="0.2">
      <c r="A27" s="180" t="s">
        <v>264</v>
      </c>
      <c r="B27" s="388">
        <v>0</v>
      </c>
      <c r="C27" s="388">
        <v>2</v>
      </c>
      <c r="D27" s="234">
        <f t="shared" si="0"/>
        <v>2</v>
      </c>
    </row>
    <row r="28" spans="1:7" s="93" customFormat="1" ht="15" customHeight="1" x14ac:dyDescent="0.2">
      <c r="A28" s="181" t="s">
        <v>265</v>
      </c>
      <c r="B28" s="388">
        <v>1</v>
      </c>
      <c r="C28" s="388">
        <v>0</v>
      </c>
      <c r="D28" s="235">
        <f t="shared" si="0"/>
        <v>1</v>
      </c>
    </row>
    <row r="29" spans="1:7" s="93" customFormat="1" ht="15" customHeight="1" x14ac:dyDescent="0.2">
      <c r="A29" s="64" t="s">
        <v>76</v>
      </c>
      <c r="B29" s="236">
        <f>SUM(B6:B28)</f>
        <v>83</v>
      </c>
      <c r="C29" s="236">
        <f>SUM(C6:C28)</f>
        <v>225</v>
      </c>
      <c r="D29" s="236">
        <f t="shared" si="0"/>
        <v>308</v>
      </c>
    </row>
    <row r="30" spans="1:7" s="93" customFormat="1" ht="9" customHeight="1" x14ac:dyDescent="0.2">
      <c r="A30" s="114"/>
      <c r="B30" s="115">
        <f>'Quadro 1'!X48</f>
        <v>83</v>
      </c>
      <c r="C30" s="115">
        <f>'Quadro 1'!Y48</f>
        <v>225</v>
      </c>
      <c r="D30" s="115">
        <f>'Quadro 1'!Z48</f>
        <v>308</v>
      </c>
    </row>
    <row r="31" spans="1:7" s="86" customFormat="1" ht="14.25" customHeight="1" x14ac:dyDescent="0.2">
      <c r="A31" s="49" t="s">
        <v>80</v>
      </c>
      <c r="B31" s="116"/>
      <c r="C31" s="116"/>
      <c r="D31" s="116"/>
    </row>
    <row r="32" spans="1:7" s="86" customFormat="1" ht="12" customHeight="1" x14ac:dyDescent="0.3">
      <c r="A32" s="117" t="s">
        <v>442</v>
      </c>
      <c r="B32" s="116"/>
      <c r="C32" s="116"/>
      <c r="D32" s="116"/>
    </row>
    <row r="33" spans="1:12" s="86" customFormat="1" ht="14.25" customHeight="1" x14ac:dyDescent="0.3">
      <c r="A33" s="117" t="s">
        <v>510</v>
      </c>
      <c r="B33" s="116"/>
      <c r="C33" s="116"/>
      <c r="D33" s="116"/>
    </row>
    <row r="34" spans="1:12" s="86" customFormat="1" ht="16.5" customHeight="1" x14ac:dyDescent="0.3">
      <c r="A34" s="117" t="s">
        <v>511</v>
      </c>
      <c r="B34" s="116"/>
      <c r="C34" s="116"/>
      <c r="D34" s="116"/>
    </row>
    <row r="35" spans="1:12" s="86" customFormat="1" ht="15.75" customHeight="1" x14ac:dyDescent="0.2">
      <c r="A35" s="385" t="s">
        <v>512</v>
      </c>
      <c r="B35" s="385"/>
      <c r="C35" s="385"/>
      <c r="D35" s="385"/>
      <c r="E35" s="385"/>
      <c r="F35" s="385"/>
      <c r="G35" s="385"/>
    </row>
    <row r="36" spans="1:12" s="86" customFormat="1" ht="13.5" customHeight="1" x14ac:dyDescent="0.2">
      <c r="A36" s="118" t="s">
        <v>507</v>
      </c>
      <c r="B36" s="116"/>
      <c r="C36" s="116"/>
      <c r="D36" s="116"/>
    </row>
    <row r="37" spans="1:12" s="86" customFormat="1" ht="15" customHeight="1" x14ac:dyDescent="0.3">
      <c r="A37" s="117" t="s">
        <v>509</v>
      </c>
      <c r="B37" s="116"/>
      <c r="C37" s="116"/>
      <c r="D37" s="116"/>
    </row>
    <row r="38" spans="1:12" s="86" customFormat="1" ht="45.75" customHeight="1" x14ac:dyDescent="0.2">
      <c r="A38" s="508" t="s">
        <v>446</v>
      </c>
      <c r="B38" s="508"/>
      <c r="C38" s="508"/>
      <c r="D38" s="508"/>
    </row>
    <row r="39" spans="1:12" s="93" customFormat="1" ht="19.5" customHeight="1" x14ac:dyDescent="0.2">
      <c r="A39" s="500" t="s">
        <v>237</v>
      </c>
      <c r="B39" s="500"/>
      <c r="C39" s="500"/>
      <c r="D39" s="500"/>
    </row>
    <row r="40" spans="1:12" s="93" customFormat="1" ht="15" customHeight="1" thickBot="1" x14ac:dyDescent="0.25">
      <c r="A40" s="119"/>
      <c r="B40" s="501" t="s">
        <v>266</v>
      </c>
      <c r="C40" s="502"/>
      <c r="D40" s="120"/>
    </row>
    <row r="41" spans="1:12" s="93" customFormat="1" ht="15" customHeight="1" x14ac:dyDescent="0.2">
      <c r="A41" s="121" t="s">
        <v>267</v>
      </c>
      <c r="B41" s="122" t="s">
        <v>241</v>
      </c>
      <c r="C41" s="123" t="s">
        <v>242</v>
      </c>
    </row>
    <row r="42" spans="1:12" s="93" customFormat="1" ht="15" customHeight="1" x14ac:dyDescent="0.2">
      <c r="A42" s="124" t="s">
        <v>268</v>
      </c>
      <c r="B42" s="389">
        <v>705</v>
      </c>
      <c r="C42" s="390">
        <v>705</v>
      </c>
      <c r="G42" s="112"/>
    </row>
    <row r="43" spans="1:12" s="93" customFormat="1" ht="15" customHeight="1" thickBot="1" x14ac:dyDescent="0.25">
      <c r="A43" s="125" t="s">
        <v>269</v>
      </c>
      <c r="B43" s="391">
        <v>6046.3</v>
      </c>
      <c r="C43" s="392">
        <v>5797.82</v>
      </c>
      <c r="G43" s="112"/>
    </row>
    <row r="44" spans="1:12" s="93" customFormat="1" ht="9.9499999999999993" customHeight="1" x14ac:dyDescent="0.2"/>
    <row r="45" spans="1:12" s="86" customFormat="1" ht="12" customHeight="1" x14ac:dyDescent="0.2">
      <c r="A45" s="49" t="s">
        <v>270</v>
      </c>
      <c r="B45" s="126"/>
      <c r="C45" s="126"/>
      <c r="D45" s="126"/>
      <c r="E45" s="126"/>
      <c r="F45" s="126"/>
      <c r="G45" s="126"/>
      <c r="H45" s="126"/>
    </row>
    <row r="46" spans="1:12" s="86" customFormat="1" ht="13.5" customHeight="1" x14ac:dyDescent="0.3">
      <c r="A46" s="52" t="s">
        <v>513</v>
      </c>
      <c r="L46" s="127"/>
    </row>
    <row r="47" spans="1:12" s="86" customFormat="1" ht="12" customHeight="1" x14ac:dyDescent="0.3">
      <c r="A47" s="52" t="s">
        <v>508</v>
      </c>
      <c r="B47" s="118"/>
      <c r="C47" s="118"/>
      <c r="D47" s="118"/>
    </row>
    <row r="48" spans="1:12" s="86" customFormat="1" ht="12" customHeight="1" x14ac:dyDescent="0.2"/>
    <row r="49" spans="1:1" x14ac:dyDescent="0.2">
      <c r="A49" s="128"/>
    </row>
    <row r="50" spans="1:1" x14ac:dyDescent="0.2">
      <c r="A50" s="128"/>
    </row>
  </sheetData>
  <sheetProtection algorithmName="SHA-512" hashValue="gCbjLRT4f0N0LOCVAvS8BS7N+wAn/F5NX5u6idK/NP4kg42dtFU4yG6fVpWDakY7Xl+Fdqsxw2ERcAmoZGUfkQ==" saltValue="dIKAVFukKbu6//XAXvnyXw==" spinCount="100000" sheet="1" selectLockedCells="1"/>
  <mergeCells count="7">
    <mergeCell ref="A39:D39"/>
    <mergeCell ref="B40:C40"/>
    <mergeCell ref="A1:D1"/>
    <mergeCell ref="A2:D2"/>
    <mergeCell ref="B4:D4"/>
    <mergeCell ref="A38:D38"/>
    <mergeCell ref="A3:D3"/>
  </mergeCells>
  <phoneticPr fontId="43" type="noConversion"/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B66"/>
  <sheetViews>
    <sheetView showGridLines="0" topLeftCell="A3" zoomScaleNormal="100" workbookViewId="0">
      <selection activeCell="B31" sqref="B31"/>
    </sheetView>
  </sheetViews>
  <sheetFormatPr defaultColWidth="9.140625" defaultRowHeight="15" x14ac:dyDescent="0.3"/>
  <cols>
    <col min="1" max="1" width="75" style="41" customWidth="1"/>
    <col min="2" max="2" width="16.140625" style="41" customWidth="1"/>
    <col min="3" max="16384" width="9.140625" style="41"/>
  </cols>
  <sheetData>
    <row r="1" spans="1:2" s="129" customFormat="1" ht="30" customHeight="1" x14ac:dyDescent="0.2">
      <c r="A1" s="510" t="s">
        <v>447</v>
      </c>
      <c r="B1" s="510"/>
    </row>
    <row r="2" spans="1:2" ht="15" customHeight="1" x14ac:dyDescent="0.3">
      <c r="A2" s="511" t="s">
        <v>271</v>
      </c>
      <c r="B2" s="512" t="s">
        <v>272</v>
      </c>
    </row>
    <row r="3" spans="1:2" ht="15" customHeight="1" x14ac:dyDescent="0.3">
      <c r="A3" s="511"/>
      <c r="B3" s="513"/>
    </row>
    <row r="4" spans="1:2" ht="15" customHeight="1" x14ac:dyDescent="0.3">
      <c r="A4" s="188" t="s">
        <v>273</v>
      </c>
      <c r="B4" s="393">
        <v>6930191.4800000004</v>
      </c>
    </row>
    <row r="5" spans="1:2" ht="15" customHeight="1" x14ac:dyDescent="0.3">
      <c r="A5" s="323" t="s">
        <v>274</v>
      </c>
      <c r="B5" s="324">
        <f>B34</f>
        <v>52605.319999999992</v>
      </c>
    </row>
    <row r="6" spans="1:2" ht="15" customHeight="1" x14ac:dyDescent="0.3">
      <c r="A6" s="130" t="s">
        <v>275</v>
      </c>
      <c r="B6" s="271"/>
    </row>
    <row r="7" spans="1:2" ht="15" customHeight="1" x14ac:dyDescent="0.3">
      <c r="A7" s="325" t="s">
        <v>276</v>
      </c>
      <c r="B7" s="326">
        <f>B54</f>
        <v>208635.11</v>
      </c>
    </row>
    <row r="8" spans="1:2" ht="15" customHeight="1" x14ac:dyDescent="0.3">
      <c r="A8" s="327" t="s">
        <v>277</v>
      </c>
      <c r="B8" s="328">
        <f>B66</f>
        <v>0</v>
      </c>
    </row>
    <row r="9" spans="1:2" ht="15" customHeight="1" x14ac:dyDescent="0.3">
      <c r="A9" s="189" t="s">
        <v>498</v>
      </c>
      <c r="B9" s="394">
        <v>1756379.5</v>
      </c>
    </row>
    <row r="10" spans="1:2" ht="15" customHeight="1" x14ac:dyDescent="0.3">
      <c r="A10" s="64" t="s">
        <v>76</v>
      </c>
      <c r="B10" s="237">
        <f>SUM(B4:B9)</f>
        <v>8947811.4100000001</v>
      </c>
    </row>
    <row r="11" spans="1:2" ht="9.9499999999999993" customHeight="1" x14ac:dyDescent="0.3">
      <c r="A11" s="131"/>
      <c r="B11" s="132"/>
    </row>
    <row r="12" spans="1:2" ht="12" customHeight="1" x14ac:dyDescent="0.3">
      <c r="A12" s="133" t="s">
        <v>278</v>
      </c>
      <c r="B12"/>
    </row>
    <row r="13" spans="1:2" ht="16.5" customHeight="1" x14ac:dyDescent="0.3">
      <c r="A13" s="134" t="s">
        <v>515</v>
      </c>
      <c r="B13"/>
    </row>
    <row r="14" spans="1:2" s="134" customFormat="1" ht="15" customHeight="1" x14ac:dyDescent="0.3">
      <c r="A14" s="134" t="s">
        <v>279</v>
      </c>
      <c r="B14" s="135"/>
    </row>
    <row r="15" spans="1:2" ht="72" customHeight="1" x14ac:dyDescent="0.3">
      <c r="A15" s="514" t="s">
        <v>514</v>
      </c>
      <c r="B15" s="514"/>
    </row>
    <row r="16" spans="1:2" s="129" customFormat="1" ht="30" customHeight="1" x14ac:dyDescent="0.2">
      <c r="A16" s="510" t="s">
        <v>17</v>
      </c>
      <c r="B16" s="510"/>
    </row>
    <row r="17" spans="1:2" ht="15" customHeight="1" x14ac:dyDescent="0.3">
      <c r="A17" s="511" t="s">
        <v>274</v>
      </c>
      <c r="B17" s="512" t="s">
        <v>272</v>
      </c>
    </row>
    <row r="18" spans="1:2" ht="15" customHeight="1" x14ac:dyDescent="0.3">
      <c r="A18" s="511"/>
      <c r="B18" s="513"/>
    </row>
    <row r="19" spans="1:2" ht="15" customHeight="1" x14ac:dyDescent="0.3">
      <c r="A19" s="188" t="s">
        <v>490</v>
      </c>
      <c r="B19" s="395">
        <v>2584.33</v>
      </c>
    </row>
    <row r="20" spans="1:2" ht="15" customHeight="1" x14ac:dyDescent="0.3">
      <c r="A20" s="130" t="s">
        <v>280</v>
      </c>
      <c r="B20" s="396"/>
    </row>
    <row r="21" spans="1:2" ht="15" customHeight="1" x14ac:dyDescent="0.3">
      <c r="A21" s="130" t="s">
        <v>281</v>
      </c>
      <c r="B21" s="396">
        <v>3263.81</v>
      </c>
    </row>
    <row r="22" spans="1:2" ht="15" customHeight="1" x14ac:dyDescent="0.3">
      <c r="A22" s="130" t="s">
        <v>516</v>
      </c>
      <c r="B22" s="396"/>
    </row>
    <row r="23" spans="1:2" ht="15" customHeight="1" x14ac:dyDescent="0.3">
      <c r="A23" s="130" t="s">
        <v>282</v>
      </c>
      <c r="B23" s="396"/>
    </row>
    <row r="24" spans="1:2" ht="15" customHeight="1" x14ac:dyDescent="0.3">
      <c r="A24" s="130" t="s">
        <v>517</v>
      </c>
      <c r="B24" s="396"/>
    </row>
    <row r="25" spans="1:2" ht="15" customHeight="1" x14ac:dyDescent="0.3">
      <c r="A25" s="130" t="s">
        <v>283</v>
      </c>
      <c r="B25" s="396"/>
    </row>
    <row r="26" spans="1:2" ht="15" customHeight="1" x14ac:dyDescent="0.3">
      <c r="A26" s="130" t="s">
        <v>284</v>
      </c>
      <c r="B26" s="396"/>
    </row>
    <row r="27" spans="1:2" ht="15" customHeight="1" x14ac:dyDescent="0.3">
      <c r="A27" s="130" t="s">
        <v>194</v>
      </c>
      <c r="B27" s="396">
        <v>11896.17</v>
      </c>
    </row>
    <row r="28" spans="1:2" ht="15" customHeight="1" x14ac:dyDescent="0.3">
      <c r="A28" s="130" t="s">
        <v>285</v>
      </c>
      <c r="B28" s="396">
        <v>1736.1</v>
      </c>
    </row>
    <row r="29" spans="1:2" ht="15" customHeight="1" x14ac:dyDescent="0.3">
      <c r="A29" s="130" t="s">
        <v>286</v>
      </c>
      <c r="B29" s="396"/>
    </row>
    <row r="30" spans="1:2" ht="15" customHeight="1" x14ac:dyDescent="0.3">
      <c r="A30" s="130" t="s">
        <v>287</v>
      </c>
      <c r="B30" s="396">
        <v>6355.96</v>
      </c>
    </row>
    <row r="31" spans="1:2" ht="15" customHeight="1" x14ac:dyDescent="0.3">
      <c r="A31" s="130" t="s">
        <v>288</v>
      </c>
      <c r="B31" s="396">
        <v>15351.95</v>
      </c>
    </row>
    <row r="32" spans="1:2" ht="15" customHeight="1" x14ac:dyDescent="0.3">
      <c r="A32" s="130" t="s">
        <v>289</v>
      </c>
      <c r="B32" s="396">
        <v>1279.04</v>
      </c>
    </row>
    <row r="33" spans="1:2" ht="15" customHeight="1" x14ac:dyDescent="0.3">
      <c r="A33" s="189" t="s">
        <v>518</v>
      </c>
      <c r="B33" s="397">
        <v>10137.959999999999</v>
      </c>
    </row>
    <row r="34" spans="1:2" ht="15" customHeight="1" x14ac:dyDescent="0.3">
      <c r="A34" s="64" t="s">
        <v>76</v>
      </c>
      <c r="B34" s="238">
        <f>SUM(B19:B33)</f>
        <v>52605.319999999992</v>
      </c>
    </row>
    <row r="35" spans="1:2" ht="9.9499999999999993" customHeight="1" x14ac:dyDescent="0.3">
      <c r="A35" s="131"/>
    </row>
    <row r="36" spans="1:2" ht="12" customHeight="1" x14ac:dyDescent="0.3">
      <c r="A36" s="133" t="s">
        <v>278</v>
      </c>
    </row>
    <row r="37" spans="1:2" s="134" customFormat="1" ht="12" customHeight="1" x14ac:dyDescent="0.3">
      <c r="A37" s="134" t="s">
        <v>550</v>
      </c>
    </row>
    <row r="38" spans="1:2" s="134" customFormat="1" ht="12" customHeight="1" x14ac:dyDescent="0.3">
      <c r="A38" s="134" t="s">
        <v>519</v>
      </c>
    </row>
    <row r="39" spans="1:2" s="134" customFormat="1" ht="12" customHeight="1" x14ac:dyDescent="0.3">
      <c r="A39" s="134" t="s">
        <v>547</v>
      </c>
    </row>
    <row r="40" spans="1:2" s="129" customFormat="1" ht="30" customHeight="1" x14ac:dyDescent="0.2">
      <c r="A40" s="510" t="s">
        <v>18</v>
      </c>
      <c r="B40" s="510"/>
    </row>
    <row r="41" spans="1:2" x14ac:dyDescent="0.3">
      <c r="A41" s="511" t="s">
        <v>290</v>
      </c>
      <c r="B41" s="512" t="s">
        <v>272</v>
      </c>
    </row>
    <row r="42" spans="1:2" x14ac:dyDescent="0.3">
      <c r="A42" s="511"/>
      <c r="B42" s="513"/>
    </row>
    <row r="43" spans="1:2" ht="15" customHeight="1" x14ac:dyDescent="0.3">
      <c r="A43" s="188" t="s">
        <v>291</v>
      </c>
      <c r="B43" s="398">
        <v>5460.22</v>
      </c>
    </row>
    <row r="44" spans="1:2" ht="15" customHeight="1" x14ac:dyDescent="0.3">
      <c r="A44" s="130" t="s">
        <v>292</v>
      </c>
      <c r="B44" s="399">
        <v>3257.28</v>
      </c>
    </row>
    <row r="45" spans="1:2" ht="15" customHeight="1" x14ac:dyDescent="0.3">
      <c r="A45" s="130" t="s">
        <v>293</v>
      </c>
      <c r="B45" s="399"/>
    </row>
    <row r="46" spans="1:2" ht="15" customHeight="1" x14ac:dyDescent="0.3">
      <c r="A46" s="130" t="s">
        <v>294</v>
      </c>
      <c r="B46" s="399"/>
    </row>
    <row r="47" spans="1:2" ht="15" customHeight="1" x14ac:dyDescent="0.3">
      <c r="A47" s="130" t="s">
        <v>295</v>
      </c>
      <c r="B47" s="399"/>
    </row>
    <row r="48" spans="1:2" ht="15" customHeight="1" x14ac:dyDescent="0.3">
      <c r="A48" s="130" t="s">
        <v>296</v>
      </c>
      <c r="B48" s="399"/>
    </row>
    <row r="49" spans="1:2" ht="15" customHeight="1" x14ac:dyDescent="0.3">
      <c r="A49" s="130" t="s">
        <v>297</v>
      </c>
      <c r="B49" s="399"/>
    </row>
    <row r="50" spans="1:2" ht="15" customHeight="1" x14ac:dyDescent="0.3">
      <c r="A50" s="130" t="s">
        <v>298</v>
      </c>
      <c r="B50" s="399"/>
    </row>
    <row r="51" spans="1:2" ht="15" customHeight="1" x14ac:dyDescent="0.3">
      <c r="A51" s="130" t="s">
        <v>299</v>
      </c>
      <c r="B51" s="399"/>
    </row>
    <row r="52" spans="1:2" ht="15" customHeight="1" x14ac:dyDescent="0.3">
      <c r="A52" s="130" t="s">
        <v>300</v>
      </c>
      <c r="B52" s="399">
        <v>199917.61</v>
      </c>
    </row>
    <row r="53" spans="1:2" ht="15" customHeight="1" x14ac:dyDescent="0.3">
      <c r="A53" s="189" t="s">
        <v>521</v>
      </c>
      <c r="B53" s="400"/>
    </row>
    <row r="54" spans="1:2" ht="15" customHeight="1" x14ac:dyDescent="0.3">
      <c r="A54" s="64" t="s">
        <v>76</v>
      </c>
      <c r="B54" s="238">
        <f>SUM(B43:B53)</f>
        <v>208635.11</v>
      </c>
    </row>
    <row r="55" spans="1:2" ht="24.95" customHeight="1" x14ac:dyDescent="0.3"/>
    <row r="56" spans="1:2" s="129" customFormat="1" ht="30" customHeight="1" x14ac:dyDescent="0.2">
      <c r="A56" s="510" t="s">
        <v>19</v>
      </c>
      <c r="B56" s="510"/>
    </row>
    <row r="57" spans="1:2" x14ac:dyDescent="0.3">
      <c r="A57" s="511" t="s">
        <v>301</v>
      </c>
      <c r="B57" s="512" t="s">
        <v>272</v>
      </c>
    </row>
    <row r="58" spans="1:2" x14ac:dyDescent="0.3">
      <c r="A58" s="511"/>
      <c r="B58" s="513"/>
    </row>
    <row r="59" spans="1:2" x14ac:dyDescent="0.3">
      <c r="A59" s="188" t="s">
        <v>302</v>
      </c>
      <c r="B59" s="203"/>
    </row>
    <row r="60" spans="1:2" x14ac:dyDescent="0.3">
      <c r="A60" s="130" t="s">
        <v>303</v>
      </c>
      <c r="B60" s="204"/>
    </row>
    <row r="61" spans="1:2" ht="15" customHeight="1" x14ac:dyDescent="0.3">
      <c r="A61" s="130" t="s">
        <v>304</v>
      </c>
      <c r="B61" s="204"/>
    </row>
    <row r="62" spans="1:2" x14ac:dyDescent="0.3">
      <c r="A62" s="130" t="s">
        <v>305</v>
      </c>
      <c r="B62" s="204"/>
    </row>
    <row r="63" spans="1:2" x14ac:dyDescent="0.3">
      <c r="A63" s="130" t="s">
        <v>306</v>
      </c>
      <c r="B63" s="204"/>
    </row>
    <row r="64" spans="1:2" x14ac:dyDescent="0.3">
      <c r="A64" s="130" t="s">
        <v>307</v>
      </c>
      <c r="B64" s="204"/>
    </row>
    <row r="65" spans="1:2" x14ac:dyDescent="0.3">
      <c r="A65" s="189" t="s">
        <v>308</v>
      </c>
      <c r="B65" s="205"/>
    </row>
    <row r="66" spans="1:2" x14ac:dyDescent="0.3">
      <c r="A66" s="64" t="s">
        <v>76</v>
      </c>
      <c r="B66" s="237">
        <f>SUM(B59:B65)</f>
        <v>0</v>
      </c>
    </row>
  </sheetData>
  <sheetProtection algorithmName="SHA-512" hashValue="noSEzhoR7plRCFTo+MDUvabxVwgzsUCEdx7aR5qL3iv/WpkWmG5NKQb5aCy2XMQooRMW0cb7cUl9QgdByrt9tg==" saltValue="sArYU6CilMuWpoy7eaNafA==" spinCount="100000" sheet="1" selectLockedCells="1"/>
  <mergeCells count="13">
    <mergeCell ref="A40:B40"/>
    <mergeCell ref="A41:A42"/>
    <mergeCell ref="B41:B42"/>
    <mergeCell ref="A56:B56"/>
    <mergeCell ref="A57:A58"/>
    <mergeCell ref="B57:B58"/>
    <mergeCell ref="A1:B1"/>
    <mergeCell ref="A2:A3"/>
    <mergeCell ref="B2:B3"/>
    <mergeCell ref="A16:B16"/>
    <mergeCell ref="A17:A18"/>
    <mergeCell ref="B17:B18"/>
    <mergeCell ref="A15:B15"/>
  </mergeCells>
  <phoneticPr fontId="43" type="noConversion"/>
  <printOptions horizontalCentered="1"/>
  <pageMargins left="0.59055118110236227" right="0.19685039370078741" top="0.59055118110236227" bottom="0.39370078740157483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N16"/>
  <sheetViews>
    <sheetView showGridLines="0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N4" sqref="N4"/>
    </sheetView>
  </sheetViews>
  <sheetFormatPr defaultColWidth="9.140625" defaultRowHeight="9" x14ac:dyDescent="0.2"/>
  <cols>
    <col min="1" max="1" width="30.7109375" style="57" customWidth="1"/>
    <col min="2" max="2" width="9.140625" style="57"/>
    <col min="3" max="3" width="8.28515625" style="57" customWidth="1"/>
    <col min="4" max="4" width="14" style="57" customWidth="1"/>
    <col min="5" max="7" width="11.7109375" style="57" customWidth="1"/>
    <col min="8" max="8" width="8" style="57" customWidth="1"/>
    <col min="9" max="9" width="8.5703125" style="57" customWidth="1"/>
    <col min="10" max="10" width="14.140625" style="57" customWidth="1"/>
    <col min="11" max="12" width="11.7109375" style="57" customWidth="1"/>
    <col min="13" max="13" width="12.85546875" style="57" customWidth="1"/>
    <col min="14" max="14" width="8.85546875" style="57" customWidth="1"/>
    <col min="15" max="17" width="11.7109375" style="57" customWidth="1"/>
    <col min="18" max="16384" width="9.140625" style="57"/>
  </cols>
  <sheetData>
    <row r="1" spans="1:14" ht="30" customHeight="1" x14ac:dyDescent="0.2">
      <c r="A1" s="517" t="s">
        <v>448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5" customHeight="1" x14ac:dyDescent="0.2">
      <c r="A2" s="518" t="s">
        <v>309</v>
      </c>
      <c r="B2" s="518"/>
      <c r="C2" s="518" t="s">
        <v>310</v>
      </c>
      <c r="D2" s="518"/>
      <c r="E2" s="518"/>
      <c r="F2" s="518"/>
      <c r="G2" s="518"/>
      <c r="H2" s="518"/>
      <c r="I2" s="519" t="s">
        <v>311</v>
      </c>
      <c r="J2" s="519"/>
      <c r="K2" s="519"/>
      <c r="L2" s="519"/>
      <c r="M2" s="519"/>
      <c r="N2" s="519"/>
    </row>
    <row r="3" spans="1:14" ht="42" customHeight="1" x14ac:dyDescent="0.2">
      <c r="A3" s="518"/>
      <c r="B3" s="518"/>
      <c r="C3" s="190" t="s">
        <v>76</v>
      </c>
      <c r="D3" s="191" t="s">
        <v>312</v>
      </c>
      <c r="E3" s="191" t="s">
        <v>313</v>
      </c>
      <c r="F3" s="191" t="s">
        <v>314</v>
      </c>
      <c r="G3" s="192" t="s">
        <v>315</v>
      </c>
      <c r="H3" s="190" t="s">
        <v>316</v>
      </c>
      <c r="I3" s="190" t="s">
        <v>76</v>
      </c>
      <c r="J3" s="191" t="s">
        <v>312</v>
      </c>
      <c r="K3" s="191" t="s">
        <v>313</v>
      </c>
      <c r="L3" s="191" t="s">
        <v>314</v>
      </c>
      <c r="M3" s="192" t="s">
        <v>315</v>
      </c>
      <c r="N3" s="190" t="s">
        <v>316</v>
      </c>
    </row>
    <row r="4" spans="1:14" ht="24.95" customHeight="1" x14ac:dyDescent="0.2">
      <c r="A4" s="520" t="s">
        <v>317</v>
      </c>
      <c r="B4" s="193" t="s">
        <v>41</v>
      </c>
      <c r="C4" s="199">
        <f>D4+E4+F4+G4+H4</f>
        <v>0</v>
      </c>
      <c r="D4" s="261"/>
      <c r="E4" s="261"/>
      <c r="F4" s="261"/>
      <c r="G4" s="262"/>
      <c r="H4" s="263"/>
      <c r="I4" s="199">
        <f>J4+K4+L4+M4+N4</f>
        <v>0</v>
      </c>
      <c r="J4" s="261"/>
      <c r="K4" s="261"/>
      <c r="L4" s="261"/>
      <c r="M4" s="262"/>
      <c r="N4" s="263"/>
    </row>
    <row r="5" spans="1:14" ht="24.95" customHeight="1" x14ac:dyDescent="0.2">
      <c r="A5" s="515"/>
      <c r="B5" s="194" t="s">
        <v>42</v>
      </c>
      <c r="C5" s="200">
        <f>D5+E5+F5+G5+H5</f>
        <v>3</v>
      </c>
      <c r="D5" s="264">
        <v>3</v>
      </c>
      <c r="E5" s="264"/>
      <c r="F5" s="264"/>
      <c r="G5" s="265"/>
      <c r="H5" s="265"/>
      <c r="I5" s="200">
        <f>J5+K5+L5+M5+N5</f>
        <v>6</v>
      </c>
      <c r="J5" s="264"/>
      <c r="K5" s="264"/>
      <c r="L5" s="264">
        <v>3</v>
      </c>
      <c r="M5" s="265">
        <v>3</v>
      </c>
      <c r="N5" s="265"/>
    </row>
    <row r="6" spans="1:14" ht="24.95" customHeight="1" x14ac:dyDescent="0.2">
      <c r="A6" s="515" t="s">
        <v>318</v>
      </c>
      <c r="B6" s="194" t="s">
        <v>41</v>
      </c>
      <c r="C6" s="201">
        <f t="shared" ref="C6:C11" si="0">SUM(E6:G6)</f>
        <v>0</v>
      </c>
      <c r="D6" s="266"/>
      <c r="E6" s="267"/>
      <c r="F6" s="267"/>
      <c r="G6" s="267"/>
      <c r="H6" s="266"/>
      <c r="I6" s="201">
        <f t="shared" ref="I6:I11" si="1">SUM(K6:M6)</f>
        <v>0</v>
      </c>
      <c r="J6" s="266"/>
      <c r="K6" s="267"/>
      <c r="L6" s="267"/>
      <c r="M6" s="267"/>
      <c r="N6" s="266"/>
    </row>
    <row r="7" spans="1:14" ht="24.95" customHeight="1" x14ac:dyDescent="0.2">
      <c r="A7" s="515"/>
      <c r="B7" s="194" t="s">
        <v>42</v>
      </c>
      <c r="C7" s="200">
        <f t="shared" si="0"/>
        <v>0</v>
      </c>
      <c r="D7" s="268"/>
      <c r="E7" s="265"/>
      <c r="F7" s="265"/>
      <c r="G7" s="265"/>
      <c r="H7" s="268"/>
      <c r="I7" s="200">
        <f t="shared" si="1"/>
        <v>6</v>
      </c>
      <c r="J7" s="268"/>
      <c r="K7" s="265"/>
      <c r="L7" s="265">
        <v>3</v>
      </c>
      <c r="M7" s="265">
        <v>3</v>
      </c>
      <c r="N7" s="268"/>
    </row>
    <row r="8" spans="1:14" ht="24.95" customHeight="1" x14ac:dyDescent="0.2">
      <c r="A8" s="515" t="s">
        <v>319</v>
      </c>
      <c r="B8" s="194" t="s">
        <v>41</v>
      </c>
      <c r="C8" s="201">
        <f t="shared" si="0"/>
        <v>0</v>
      </c>
      <c r="D8" s="266"/>
      <c r="E8" s="267"/>
      <c r="F8" s="267"/>
      <c r="G8" s="267"/>
      <c r="H8" s="266"/>
      <c r="I8" s="201">
        <f t="shared" si="1"/>
        <v>0</v>
      </c>
      <c r="J8" s="266"/>
      <c r="K8" s="267"/>
      <c r="L8" s="267"/>
      <c r="M8" s="267"/>
      <c r="N8" s="266"/>
    </row>
    <row r="9" spans="1:14" ht="24.95" customHeight="1" x14ac:dyDescent="0.2">
      <c r="A9" s="515"/>
      <c r="B9" s="194" t="s">
        <v>42</v>
      </c>
      <c r="C9" s="200">
        <f t="shared" si="0"/>
        <v>0</v>
      </c>
      <c r="D9" s="268"/>
      <c r="E9" s="265"/>
      <c r="F9" s="265"/>
      <c r="G9" s="265"/>
      <c r="H9" s="268"/>
      <c r="I9" s="200">
        <f t="shared" si="1"/>
        <v>256</v>
      </c>
      <c r="J9" s="268"/>
      <c r="K9" s="265"/>
      <c r="L9" s="265">
        <v>48</v>
      </c>
      <c r="M9" s="265">
        <v>208</v>
      </c>
      <c r="N9" s="268"/>
    </row>
    <row r="10" spans="1:14" ht="24.95" customHeight="1" x14ac:dyDescent="0.2">
      <c r="A10" s="515" t="s">
        <v>320</v>
      </c>
      <c r="B10" s="194" t="s">
        <v>41</v>
      </c>
      <c r="C10" s="201">
        <f t="shared" si="0"/>
        <v>0</v>
      </c>
      <c r="D10" s="266"/>
      <c r="E10" s="267"/>
      <c r="F10" s="267"/>
      <c r="G10" s="267"/>
      <c r="H10" s="266"/>
      <c r="I10" s="201">
        <f t="shared" si="1"/>
        <v>0</v>
      </c>
      <c r="J10" s="266"/>
      <c r="K10" s="267"/>
      <c r="L10" s="267"/>
      <c r="M10" s="267"/>
      <c r="N10" s="266"/>
    </row>
    <row r="11" spans="1:14" ht="24.95" customHeight="1" x14ac:dyDescent="0.2">
      <c r="A11" s="516"/>
      <c r="B11" s="195" t="s">
        <v>42</v>
      </c>
      <c r="C11" s="202">
        <f t="shared" si="0"/>
        <v>0</v>
      </c>
      <c r="D11" s="269"/>
      <c r="E11" s="270"/>
      <c r="F11" s="270"/>
      <c r="G11" s="270"/>
      <c r="H11" s="269"/>
      <c r="I11" s="202">
        <f t="shared" si="1"/>
        <v>199</v>
      </c>
      <c r="J11" s="269"/>
      <c r="K11" s="270"/>
      <c r="L11" s="270"/>
      <c r="M11" s="270">
        <v>199</v>
      </c>
      <c r="N11" s="269"/>
    </row>
    <row r="13" spans="1:14" ht="13.5" x14ac:dyDescent="0.2">
      <c r="A13" s="49" t="s">
        <v>148</v>
      </c>
    </row>
    <row r="14" spans="1:14" ht="16.899999999999999" customHeight="1" x14ac:dyDescent="0.2">
      <c r="A14" s="49" t="s">
        <v>522</v>
      </c>
    </row>
    <row r="15" spans="1:14" ht="16.149999999999999" customHeight="1" x14ac:dyDescent="0.2">
      <c r="A15" s="49" t="s">
        <v>321</v>
      </c>
    </row>
    <row r="16" spans="1:14" ht="13.5" x14ac:dyDescent="0.2">
      <c r="A16" s="49" t="s">
        <v>322</v>
      </c>
    </row>
  </sheetData>
  <sheetProtection algorithmName="SHA-512" hashValue="qbKuDflHfFp4sUHRKkk21/EtsW0XUfKS530MHll5zkgkwj5M+NcnvQtunE3gCLaoczwsMrM52EY4Aj204NJpdA==" saltValue="xDXcnBelC3cIRiWSgBi3RQ==" spinCount="100000" sheet="1"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3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G9"/>
  <sheetViews>
    <sheetView showGridLines="0" workbookViewId="0">
      <selection activeCell="C7" sqref="C7:C8"/>
    </sheetView>
  </sheetViews>
  <sheetFormatPr defaultColWidth="9.140625" defaultRowHeight="9" x14ac:dyDescent="0.2"/>
  <cols>
    <col min="1" max="1" width="10.7109375" style="57" customWidth="1"/>
    <col min="2" max="2" width="50.140625" style="57" customWidth="1"/>
    <col min="3" max="3" width="15.7109375" style="57" customWidth="1"/>
    <col min="4" max="4" width="15.42578125" style="57" customWidth="1"/>
    <col min="5" max="7" width="11.7109375" style="57" customWidth="1"/>
    <col min="8" max="8" width="8.7109375" style="57" customWidth="1"/>
    <col min="9" max="12" width="11.7109375" style="57" customWidth="1"/>
    <col min="13" max="13" width="8.28515625" style="57" customWidth="1"/>
    <col min="14" max="16" width="11.7109375" style="57" customWidth="1"/>
    <col min="17" max="16384" width="9.140625" style="57"/>
  </cols>
  <sheetData>
    <row r="1" spans="1:7" s="137" customFormat="1" ht="60.75" customHeight="1" x14ac:dyDescent="0.2">
      <c r="A1" s="517" t="s">
        <v>21</v>
      </c>
      <c r="B1" s="517"/>
      <c r="C1" s="517"/>
      <c r="D1" s="136"/>
      <c r="E1" s="136"/>
      <c r="F1" s="136"/>
      <c r="G1" s="136"/>
    </row>
    <row r="2" spans="1:7" ht="30" customHeight="1" x14ac:dyDescent="0.2">
      <c r="A2" s="522" t="s">
        <v>323</v>
      </c>
      <c r="B2" s="522"/>
      <c r="C2" s="138" t="s">
        <v>324</v>
      </c>
    </row>
    <row r="3" spans="1:7" ht="24.95" customHeight="1" x14ac:dyDescent="0.2">
      <c r="A3" s="523" t="s">
        <v>325</v>
      </c>
      <c r="B3" s="523"/>
      <c r="C3" s="198">
        <f>SUM(C4:C6)</f>
        <v>0</v>
      </c>
    </row>
    <row r="4" spans="1:7" ht="20.100000000000001" customHeight="1" x14ac:dyDescent="0.2">
      <c r="A4" s="196"/>
      <c r="B4" s="197" t="s">
        <v>326</v>
      </c>
      <c r="C4" s="248"/>
    </row>
    <row r="5" spans="1:7" ht="20.100000000000001" customHeight="1" x14ac:dyDescent="0.2">
      <c r="A5" s="196"/>
      <c r="B5" s="197" t="s">
        <v>327</v>
      </c>
      <c r="C5" s="248"/>
    </row>
    <row r="6" spans="1:7" ht="20.100000000000001" customHeight="1" x14ac:dyDescent="0.2">
      <c r="A6" s="196"/>
      <c r="B6" s="197" t="s">
        <v>328</v>
      </c>
      <c r="C6" s="248"/>
    </row>
    <row r="7" spans="1:7" ht="24.95" customHeight="1" x14ac:dyDescent="0.2">
      <c r="A7" s="524" t="s">
        <v>329</v>
      </c>
      <c r="B7" s="524"/>
      <c r="C7" s="248">
        <v>6</v>
      </c>
    </row>
    <row r="8" spans="1:7" ht="24.95" customHeight="1" x14ac:dyDescent="0.2">
      <c r="A8" s="521" t="s">
        <v>330</v>
      </c>
      <c r="B8" s="521"/>
      <c r="C8" s="247">
        <v>3</v>
      </c>
    </row>
    <row r="9" spans="1:7" ht="24.95" customHeight="1" x14ac:dyDescent="0.2">
      <c r="A9" s="455" t="s">
        <v>76</v>
      </c>
      <c r="B9" s="455"/>
      <c r="C9" s="222">
        <f>SUM(C4:C8)</f>
        <v>9</v>
      </c>
    </row>
  </sheetData>
  <sheetProtection algorithmName="SHA-512" hashValue="+BSBLZU991vyWV47bWmvIFC2fh21CWrErnBIp1AaB/smp5mXafZZxDiNn0Q//t+JFX7yD6JRoIEm8aDqqMS1AQ==" saltValue="wUqJ5Ll28KuITNm9PuX/vQ==" spinCount="100000" sheet="1" selectLockedCells="1"/>
  <mergeCells count="6">
    <mergeCell ref="A8:B8"/>
    <mergeCell ref="A9:B9"/>
    <mergeCell ref="A1:C1"/>
    <mergeCell ref="A2:B2"/>
    <mergeCell ref="A3:B3"/>
    <mergeCell ref="A7:B7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H15"/>
  <sheetViews>
    <sheetView showGridLines="0" workbookViewId="0">
      <selection activeCell="F8" sqref="F8"/>
    </sheetView>
  </sheetViews>
  <sheetFormatPr defaultColWidth="9.140625" defaultRowHeight="9" x14ac:dyDescent="0.2"/>
  <cols>
    <col min="1" max="1" width="15.7109375" style="57" customWidth="1"/>
    <col min="2" max="2" width="49.5703125" style="57" customWidth="1"/>
    <col min="3" max="3" width="11" style="57" customWidth="1"/>
    <col min="4" max="4" width="11.7109375" style="57" customWidth="1"/>
    <col min="5" max="5" width="9.42578125" style="57" customWidth="1"/>
    <col min="6" max="9" width="11.7109375" style="57" customWidth="1"/>
    <col min="10" max="10" width="8.28515625" style="57" customWidth="1"/>
    <col min="11" max="13" width="11.7109375" style="57" customWidth="1"/>
    <col min="14" max="16384" width="9.140625" style="57"/>
  </cols>
  <sheetData>
    <row r="1" spans="1:8" s="137" customFormat="1" ht="39.950000000000003" customHeight="1" x14ac:dyDescent="0.2">
      <c r="A1" s="517" t="s">
        <v>449</v>
      </c>
      <c r="B1" s="517"/>
      <c r="C1" s="517"/>
      <c r="D1" s="517"/>
      <c r="E1" s="139"/>
      <c r="F1" s="139"/>
      <c r="G1" s="139"/>
      <c r="H1" s="139"/>
    </row>
    <row r="2" spans="1:8" ht="23.25" customHeight="1" x14ac:dyDescent="0.2">
      <c r="A2" s="525" t="s">
        <v>331</v>
      </c>
      <c r="B2" s="525"/>
      <c r="C2" s="525" t="s">
        <v>324</v>
      </c>
      <c r="D2" s="526" t="s">
        <v>332</v>
      </c>
    </row>
    <row r="3" spans="1:8" ht="24" customHeight="1" x14ac:dyDescent="0.2">
      <c r="A3" s="206" t="s">
        <v>333</v>
      </c>
      <c r="B3" s="206" t="s">
        <v>234</v>
      </c>
      <c r="C3" s="525"/>
      <c r="D3" s="527"/>
    </row>
    <row r="4" spans="1:8" ht="24.95" customHeight="1" x14ac:dyDescent="0.2">
      <c r="A4" s="255"/>
      <c r="B4" s="256"/>
      <c r="C4" s="246"/>
      <c r="D4" s="252"/>
    </row>
    <row r="5" spans="1:8" ht="24.95" customHeight="1" x14ac:dyDescent="0.2">
      <c r="A5" s="257"/>
      <c r="B5" s="258"/>
      <c r="C5" s="248"/>
      <c r="D5" s="253"/>
    </row>
    <row r="6" spans="1:8" ht="24.95" customHeight="1" x14ac:dyDescent="0.2">
      <c r="A6" s="257"/>
      <c r="B6" s="258"/>
      <c r="C6" s="248"/>
      <c r="D6" s="253"/>
    </row>
    <row r="7" spans="1:8" ht="24.95" customHeight="1" x14ac:dyDescent="0.2">
      <c r="A7" s="257"/>
      <c r="B7" s="258"/>
      <c r="C7" s="248"/>
      <c r="D7" s="253"/>
    </row>
    <row r="8" spans="1:8" ht="24.95" customHeight="1" x14ac:dyDescent="0.2">
      <c r="A8" s="257"/>
      <c r="B8" s="258"/>
      <c r="C8" s="248"/>
      <c r="D8" s="253"/>
    </row>
    <row r="9" spans="1:8" ht="24.95" customHeight="1" x14ac:dyDescent="0.2">
      <c r="A9" s="257"/>
      <c r="B9" s="258"/>
      <c r="C9" s="248"/>
      <c r="D9" s="253"/>
    </row>
    <row r="10" spans="1:8" ht="24.95" customHeight="1" x14ac:dyDescent="0.2">
      <c r="A10" s="257"/>
      <c r="B10" s="258"/>
      <c r="C10" s="248"/>
      <c r="D10" s="253"/>
    </row>
    <row r="11" spans="1:8" ht="24.95" customHeight="1" x14ac:dyDescent="0.2">
      <c r="A11" s="257"/>
      <c r="B11" s="258"/>
      <c r="C11" s="248"/>
      <c r="D11" s="253"/>
    </row>
    <row r="12" spans="1:8" ht="24.95" customHeight="1" x14ac:dyDescent="0.2">
      <c r="A12" s="259"/>
      <c r="B12" s="260"/>
      <c r="C12" s="247"/>
      <c r="D12" s="254"/>
    </row>
    <row r="13" spans="1:8" ht="9.9499999999999993" customHeight="1" x14ac:dyDescent="0.2"/>
    <row r="14" spans="1:8" s="51" customFormat="1" ht="12" customHeight="1" x14ac:dyDescent="0.2">
      <c r="A14" s="49" t="s">
        <v>278</v>
      </c>
    </row>
    <row r="15" spans="1:8" s="51" customFormat="1" ht="12" customHeight="1" x14ac:dyDescent="0.2">
      <c r="A15" s="51" t="s">
        <v>548</v>
      </c>
    </row>
  </sheetData>
  <sheetProtection algorithmName="SHA-512" hashValue="JQgSVrlUv+3iNJzvAaq3SNUDR0VImdhQAcI3TU+R+M/LLj5RrdvA4BuycE31jwtIjkh5ucVBjvnRgYMIzoOzkw==" saltValue="FF0QOF8wWl93wtNuG5UWcA==" spinCount="100000" sheet="1" selectLockedCells="1"/>
  <mergeCells count="4">
    <mergeCell ref="A1:D1"/>
    <mergeCell ref="A2:B2"/>
    <mergeCell ref="C2:C3"/>
    <mergeCell ref="D2:D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J15"/>
  <sheetViews>
    <sheetView showGridLines="0" topLeftCell="A2" workbookViewId="0">
      <selection activeCell="D8" sqref="D8"/>
    </sheetView>
  </sheetViews>
  <sheetFormatPr defaultColWidth="9.140625" defaultRowHeight="9" x14ac:dyDescent="0.2"/>
  <cols>
    <col min="1" max="1" width="5.7109375" style="57" customWidth="1"/>
    <col min="2" max="2" width="35.7109375" style="57" customWidth="1"/>
    <col min="3" max="3" width="15.7109375" style="57" customWidth="1"/>
    <col min="4" max="4" width="20.7109375" style="57" customWidth="1"/>
    <col min="5" max="5" width="13" style="57" customWidth="1"/>
    <col min="6" max="6" width="11.7109375" style="57" customWidth="1"/>
    <col min="7" max="7" width="9.42578125" style="57" customWidth="1"/>
    <col min="8" max="11" width="11.7109375" style="57" customWidth="1"/>
    <col min="12" max="12" width="8.28515625" style="57" customWidth="1"/>
    <col min="13" max="15" width="11.7109375" style="57" customWidth="1"/>
    <col min="16" max="16384" width="9.140625" style="57"/>
  </cols>
  <sheetData>
    <row r="1" spans="1:10" s="137" customFormat="1" ht="39.950000000000003" customHeight="1" x14ac:dyDescent="0.2">
      <c r="A1" s="517" t="s">
        <v>22</v>
      </c>
      <c r="B1" s="517"/>
      <c r="C1" s="517"/>
      <c r="D1" s="517"/>
      <c r="E1" s="139"/>
      <c r="F1" s="139"/>
      <c r="G1" s="139"/>
      <c r="H1" s="139"/>
      <c r="I1" s="139"/>
      <c r="J1" s="139"/>
    </row>
    <row r="2" spans="1:10" ht="39" customHeight="1" x14ac:dyDescent="0.2">
      <c r="A2" s="528" t="s">
        <v>334</v>
      </c>
      <c r="B2" s="528"/>
      <c r="C2" s="207" t="s">
        <v>335</v>
      </c>
      <c r="D2" s="207" t="s">
        <v>272</v>
      </c>
    </row>
    <row r="3" spans="1:10" ht="24.95" customHeight="1" x14ac:dyDescent="0.2">
      <c r="A3" s="523" t="s">
        <v>336</v>
      </c>
      <c r="B3" s="523"/>
      <c r="C3" s="198">
        <f>SUM(C4:C7)</f>
        <v>0</v>
      </c>
      <c r="D3" s="208">
        <f>SUM(D4:D7)</f>
        <v>0</v>
      </c>
    </row>
    <row r="4" spans="1:10" ht="20.100000000000001" customHeight="1" x14ac:dyDescent="0.2">
      <c r="A4" s="196"/>
      <c r="B4" s="197" t="s">
        <v>337</v>
      </c>
      <c r="C4" s="248"/>
      <c r="D4" s="249"/>
    </row>
    <row r="5" spans="1:10" ht="20.100000000000001" customHeight="1" x14ac:dyDescent="0.2">
      <c r="A5" s="196"/>
      <c r="B5" s="197" t="s">
        <v>338</v>
      </c>
      <c r="C5" s="248"/>
      <c r="D5" s="249"/>
    </row>
    <row r="6" spans="1:10" ht="20.100000000000001" customHeight="1" x14ac:dyDescent="0.2">
      <c r="A6" s="196"/>
      <c r="B6" s="197" t="s">
        <v>339</v>
      </c>
      <c r="C6" s="248"/>
      <c r="D6" s="249"/>
    </row>
    <row r="7" spans="1:10" ht="20.100000000000001" customHeight="1" x14ac:dyDescent="0.2">
      <c r="A7" s="196"/>
      <c r="B7" s="197" t="s">
        <v>340</v>
      </c>
      <c r="C7" s="248"/>
      <c r="D7" s="249"/>
    </row>
    <row r="8" spans="1:10" ht="24.95" customHeight="1" x14ac:dyDescent="0.2">
      <c r="A8" s="524" t="s">
        <v>499</v>
      </c>
      <c r="B8" s="524"/>
      <c r="C8" s="250"/>
      <c r="D8" s="249">
        <v>9000</v>
      </c>
    </row>
    <row r="9" spans="1:10" ht="24.95" customHeight="1" x14ac:dyDescent="0.2">
      <c r="A9" s="521" t="s">
        <v>341</v>
      </c>
      <c r="B9" s="521"/>
      <c r="C9" s="247"/>
      <c r="D9" s="251"/>
    </row>
    <row r="10" spans="1:10" ht="9.9499999999999993" customHeight="1" x14ac:dyDescent="0.2"/>
    <row r="11" spans="1:10" s="51" customFormat="1" ht="12" customHeight="1" x14ac:dyDescent="0.2">
      <c r="A11" s="49" t="s">
        <v>342</v>
      </c>
    </row>
    <row r="12" spans="1:10" ht="70.5" customHeight="1" x14ac:dyDescent="0.2">
      <c r="A12" s="445" t="s">
        <v>532</v>
      </c>
      <c r="B12" s="445"/>
      <c r="C12" s="445"/>
      <c r="D12" s="445"/>
      <c r="E12" s="445"/>
    </row>
    <row r="13" spans="1:10" ht="9" hidden="1" customHeight="1" x14ac:dyDescent="0.2">
      <c r="A13" s="445"/>
      <c r="B13" s="445"/>
      <c r="C13" s="445"/>
      <c r="D13" s="445"/>
      <c r="E13" s="445"/>
    </row>
    <row r="14" spans="1:10" ht="9" hidden="1" customHeight="1" x14ac:dyDescent="0.2">
      <c r="A14" s="445"/>
      <c r="B14" s="445"/>
      <c r="C14" s="445"/>
      <c r="D14" s="445"/>
      <c r="E14" s="445"/>
    </row>
    <row r="15" spans="1:10" ht="9" hidden="1" customHeight="1" x14ac:dyDescent="0.2">
      <c r="A15" s="445"/>
      <c r="B15" s="445"/>
      <c r="C15" s="445"/>
      <c r="D15" s="445"/>
      <c r="E15" s="445"/>
    </row>
  </sheetData>
  <sheetProtection algorithmName="SHA-512" hashValue="bvNBAhwphyLRdq67F+S6aA+pyB7eOf0QZvwfIV+XmGbJGlBBdy1qsGYinMJqFMm7EFtldSl1RphxI61Fyu1tUg==" saltValue="Lav3/KEnqsM70Ks43klasw==" spinCount="100000" sheet="1" selectLockedCells="1"/>
  <mergeCells count="6">
    <mergeCell ref="A12:E15"/>
    <mergeCell ref="A9:B9"/>
    <mergeCell ref="A1:D1"/>
    <mergeCell ref="A2:B2"/>
    <mergeCell ref="A3:B3"/>
    <mergeCell ref="A8:B8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7"/>
  <sheetViews>
    <sheetView showGridLines="0" workbookViewId="0">
      <selection activeCell="F8" sqref="F8"/>
    </sheetView>
  </sheetViews>
  <sheetFormatPr defaultColWidth="9.140625" defaultRowHeight="9" x14ac:dyDescent="0.2"/>
  <cols>
    <col min="1" max="1" width="40.7109375" style="57" customWidth="1"/>
    <col min="2" max="3" width="20.7109375" style="57" customWidth="1"/>
    <col min="4" max="5" width="11.7109375" style="57" customWidth="1"/>
    <col min="6" max="6" width="9.42578125" style="57" customWidth="1"/>
    <col min="7" max="10" width="11.7109375" style="57" customWidth="1"/>
    <col min="11" max="11" width="8.28515625" style="57" customWidth="1"/>
    <col min="12" max="14" width="11.7109375" style="57" customWidth="1"/>
    <col min="15" max="16384" width="9.140625" style="57"/>
  </cols>
  <sheetData>
    <row r="1" spans="1:5" ht="60" customHeight="1" x14ac:dyDescent="0.2">
      <c r="A1" s="517" t="s">
        <v>343</v>
      </c>
      <c r="B1" s="517"/>
      <c r="C1" s="140"/>
      <c r="D1" s="140"/>
      <c r="E1" s="140"/>
    </row>
    <row r="2" spans="1:5" ht="18" customHeight="1" x14ac:dyDescent="0.2">
      <c r="A2" s="526" t="s">
        <v>402</v>
      </c>
      <c r="B2" s="525" t="s">
        <v>335</v>
      </c>
    </row>
    <row r="3" spans="1:5" ht="17.25" customHeight="1" x14ac:dyDescent="0.2">
      <c r="A3" s="526"/>
      <c r="B3" s="525"/>
    </row>
    <row r="4" spans="1:5" ht="24.95" customHeight="1" x14ac:dyDescent="0.2">
      <c r="A4" s="188" t="s">
        <v>344</v>
      </c>
      <c r="B4" s="246"/>
    </row>
    <row r="5" spans="1:5" ht="24.95" customHeight="1" x14ac:dyDescent="0.2">
      <c r="A5" s="130" t="s">
        <v>345</v>
      </c>
      <c r="B5" s="248"/>
    </row>
    <row r="6" spans="1:5" ht="24.95" customHeight="1" x14ac:dyDescent="0.2">
      <c r="A6" s="189" t="s">
        <v>346</v>
      </c>
      <c r="B6" s="247"/>
    </row>
    <row r="7" spans="1:5" ht="15.75" customHeight="1" x14ac:dyDescent="0.2"/>
  </sheetData>
  <sheetProtection algorithmName="SHA-512" hashValue="b/oHoC1uZdP9iCwcq4obvVhbKHwKsLRfdiCn8m3F2+rGMTfXnWc8LaH7WW1L5fxVnxn4Pet3RV9v6gkC09tr6A==" saltValue="ReUJn8BvCBbhoBrwyiJ8XA==" spinCount="100000" sheet="1" selectLockedCells="1"/>
  <mergeCells count="3">
    <mergeCell ref="A1:B1"/>
    <mergeCell ref="B2:B3"/>
    <mergeCell ref="A2:A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G12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7.28515625" style="57" customWidth="1"/>
    <col min="2" max="2" width="20.28515625" style="57" customWidth="1"/>
    <col min="3" max="3" width="11.5703125" style="57" customWidth="1"/>
    <col min="4" max="5" width="11.7109375" style="57" customWidth="1"/>
    <col min="6" max="6" width="9.42578125" style="57" customWidth="1"/>
    <col min="7" max="10" width="11.7109375" style="57" customWidth="1"/>
    <col min="11" max="11" width="8.28515625" style="57" customWidth="1"/>
    <col min="12" max="14" width="11.7109375" style="57" customWidth="1"/>
    <col min="15" max="16384" width="9.140625" style="57"/>
  </cols>
  <sheetData>
    <row r="1" spans="1:7" s="142" customFormat="1" ht="54" customHeight="1" x14ac:dyDescent="0.2">
      <c r="A1" s="529" t="s">
        <v>450</v>
      </c>
      <c r="B1" s="529"/>
      <c r="C1" s="141"/>
      <c r="D1" s="141"/>
      <c r="E1" s="141"/>
      <c r="F1" s="141"/>
      <c r="G1" s="141"/>
    </row>
    <row r="2" spans="1:7" ht="15.75" customHeight="1" x14ac:dyDescent="0.2">
      <c r="A2" s="531" t="s">
        <v>403</v>
      </c>
      <c r="B2" s="522" t="s">
        <v>335</v>
      </c>
    </row>
    <row r="3" spans="1:7" ht="15" customHeight="1" x14ac:dyDescent="0.2">
      <c r="A3" s="531"/>
      <c r="B3" s="522"/>
    </row>
    <row r="4" spans="1:7" ht="24.95" customHeight="1" x14ac:dyDescent="0.2">
      <c r="A4" s="188" t="s">
        <v>347</v>
      </c>
      <c r="B4" s="246"/>
    </row>
    <row r="5" spans="1:7" ht="24.95" customHeight="1" x14ac:dyDescent="0.2">
      <c r="A5" s="130" t="s">
        <v>348</v>
      </c>
      <c r="B5" s="248"/>
    </row>
    <row r="6" spans="1:7" ht="24.95" customHeight="1" x14ac:dyDescent="0.2">
      <c r="A6" s="130" t="s">
        <v>429</v>
      </c>
      <c r="B6" s="248"/>
    </row>
    <row r="7" spans="1:7" ht="24.95" customHeight="1" x14ac:dyDescent="0.2">
      <c r="A7" s="130" t="s">
        <v>430</v>
      </c>
      <c r="B7" s="248"/>
    </row>
    <row r="8" spans="1:7" ht="24.95" customHeight="1" x14ac:dyDescent="0.2">
      <c r="A8" s="189" t="s">
        <v>142</v>
      </c>
      <c r="B8" s="247"/>
    </row>
    <row r="9" spans="1:7" ht="9.9499999999999993" customHeight="1" x14ac:dyDescent="0.2"/>
    <row r="10" spans="1:7" s="51" customFormat="1" ht="12" customHeight="1" x14ac:dyDescent="0.2">
      <c r="A10" s="49" t="s">
        <v>342</v>
      </c>
    </row>
    <row r="11" spans="1:7" s="143" customFormat="1" ht="30.75" customHeight="1" x14ac:dyDescent="0.2">
      <c r="A11" s="530" t="s">
        <v>533</v>
      </c>
      <c r="B11" s="530"/>
    </row>
    <row r="12" spans="1:7" ht="12" customHeight="1" x14ac:dyDescent="0.2"/>
  </sheetData>
  <sheetProtection algorithmName="SHA-512" hashValue="8u4nqV5y6sMrO3EPr542I56QS+lI5dz75bn5FhfX5uURcQzgc78M9piCN93r/XNS10bNp4UQ8vQqmOYawD0MMw==" saltValue="9fCVGY+ZqsRXd8m09Tf7Aw==" spinCount="100000" sheet="1" selectLockedCells="1"/>
  <mergeCells count="4">
    <mergeCell ref="A1:B1"/>
    <mergeCell ref="B2:B3"/>
    <mergeCell ref="A11:B11"/>
    <mergeCell ref="A2:A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B7"/>
  <sheetViews>
    <sheetView showGridLines="0" workbookViewId="0">
      <selection activeCell="F8" sqref="F8"/>
    </sheetView>
  </sheetViews>
  <sheetFormatPr defaultColWidth="9.140625" defaultRowHeight="9" x14ac:dyDescent="0.2"/>
  <cols>
    <col min="1" max="1" width="40.7109375" style="57" customWidth="1"/>
    <col min="2" max="2" width="20.7109375" style="57" customWidth="1"/>
    <col min="3" max="3" width="11.5703125" style="57" customWidth="1"/>
    <col min="4" max="5" width="11.7109375" style="57" customWidth="1"/>
    <col min="6" max="6" width="9.42578125" style="57" customWidth="1"/>
    <col min="7" max="10" width="11.7109375" style="57" customWidth="1"/>
    <col min="11" max="11" width="8.28515625" style="57" customWidth="1"/>
    <col min="12" max="14" width="11.7109375" style="57" customWidth="1"/>
    <col min="15" max="16384" width="9.140625" style="57"/>
  </cols>
  <sheetData>
    <row r="1" spans="1:2" ht="56.25" customHeight="1" x14ac:dyDescent="0.2">
      <c r="A1" s="517" t="s">
        <v>23</v>
      </c>
      <c r="B1" s="517"/>
    </row>
    <row r="2" spans="1:2" ht="18.75" customHeight="1" x14ac:dyDescent="0.2">
      <c r="A2" s="448" t="s">
        <v>404</v>
      </c>
      <c r="B2" s="532" t="s">
        <v>335</v>
      </c>
    </row>
    <row r="3" spans="1:2" ht="19.5" customHeight="1" x14ac:dyDescent="0.2">
      <c r="A3" s="448"/>
      <c r="B3" s="532"/>
    </row>
    <row r="4" spans="1:2" ht="24.95" customHeight="1" x14ac:dyDescent="0.2">
      <c r="A4" s="188" t="s">
        <v>349</v>
      </c>
      <c r="B4" s="246"/>
    </row>
    <row r="5" spans="1:2" ht="24.95" customHeight="1" x14ac:dyDescent="0.2">
      <c r="A5" s="189" t="s">
        <v>350</v>
      </c>
      <c r="B5" s="247"/>
    </row>
    <row r="7" spans="1:2" ht="15.75" customHeight="1" x14ac:dyDescent="0.2"/>
  </sheetData>
  <sheetProtection algorithmName="SHA-512" hashValue="0HvKmahZnyf9JnH/vOn3/uSsTovRs8ff3VPPPJaQ4tWEu7WMWGcENtz38uXpj+SqgmRRvRKVdEOPP3wRkrhO3A==" saltValue="rGj3Frf1bY5q4sJvrmFOjQ==" spinCount="100000" sheet="1" selectLockedCells="1"/>
  <mergeCells count="3">
    <mergeCell ref="A1:B1"/>
    <mergeCell ref="B2:B3"/>
    <mergeCell ref="A2:A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>
    <pageSetUpPr fitToPage="1"/>
  </sheetPr>
  <dimension ref="A2:A54"/>
  <sheetViews>
    <sheetView showGridLines="0" workbookViewId="0">
      <pane ySplit="3" topLeftCell="A4" activePane="bottomLeft" state="frozen"/>
      <selection activeCell="F8" sqref="F8"/>
      <selection pane="bottomLeft" activeCell="F8" sqref="F8"/>
    </sheetView>
  </sheetViews>
  <sheetFormatPr defaultColWidth="9.140625" defaultRowHeight="12.75" x14ac:dyDescent="0.2"/>
  <cols>
    <col min="1" max="1" width="125.5703125" style="38" customWidth="1"/>
    <col min="2" max="16384" width="9.140625" style="38"/>
  </cols>
  <sheetData>
    <row r="2" spans="1:1" ht="18" x14ac:dyDescent="0.25">
      <c r="A2" s="37" t="str">
        <f>CONCATENATE("BALANÇO SOCIAL ",identificação!B4)</f>
        <v>BALANÇO SOCIAL 2022</v>
      </c>
    </row>
    <row r="3" spans="1:1" x14ac:dyDescent="0.2">
      <c r="A3" s="39" t="s">
        <v>11</v>
      </c>
    </row>
    <row r="5" spans="1:1" x14ac:dyDescent="0.2">
      <c r="A5" s="39" t="s">
        <v>12</v>
      </c>
    </row>
    <row r="7" spans="1:1" s="41" customFormat="1" ht="15" customHeight="1" x14ac:dyDescent="0.3">
      <c r="A7" s="362" t="str">
        <f>'Quadro 1'!$A$1:$Z$1</f>
        <v>Quadro 1: Contagem dos trabalhadores por grupo/cargo/carreira, segundo a modalidade de vinculação e género, em 31 de dezembro</v>
      </c>
    </row>
    <row r="8" spans="1:1" s="41" customFormat="1" ht="15" customHeight="1" x14ac:dyDescent="0.3">
      <c r="A8" s="362" t="str">
        <f>'Quadro 2'!$A$1:$Z$1</f>
        <v>Quadro 2: Contagem dos trabalhadores por grupo/cargo/carreira, segundo o escalão etário e género, em 31 de dezembro</v>
      </c>
    </row>
    <row r="9" spans="1:1" s="41" customFormat="1" ht="15" customHeight="1" x14ac:dyDescent="0.3">
      <c r="A9" s="362" t="str">
        <f>'Quadro 3'!$A$1:$Z$1</f>
        <v>Quadro 3: Contagem dos trabalhadores por grupo/cargo/carreira, segundo o nível de antiguidade e género, em 31 de dezembro</v>
      </c>
    </row>
    <row r="10" spans="1:1" s="41" customFormat="1" ht="15" customHeight="1" x14ac:dyDescent="0.3">
      <c r="A10" s="362" t="str">
        <f>'Quadro 4'!$A$1:$Z$1</f>
        <v>Quadro 4: Contagem dos trabalhadores por grupo/cargo/carreira, segundo o nível de escolaridade e género, em 31 de dezembro</v>
      </c>
    </row>
    <row r="11" spans="1:1" s="41" customFormat="1" ht="15" customHeight="1" x14ac:dyDescent="0.3">
      <c r="A11" s="362" t="str">
        <f>'Quadro 5'!$A$1:$Z$1</f>
        <v>Quadro 5: Contagem dos trabalhadores estrangeiros por grupo/cargo/carreira, segundo a nacionalidade e género, em 31 de dezembro</v>
      </c>
    </row>
    <row r="12" spans="1:1" s="41" customFormat="1" ht="15" customHeight="1" x14ac:dyDescent="0.3">
      <c r="A12" s="362" t="str">
        <f>'Quadro 6'!$A$1:$Z$1</f>
        <v>Quadro 6: Contagem de trabalhadores portadores de deficiência por grupo/cargo/carreira, segundo o escalão etário e género, em 31 de dezembro</v>
      </c>
    </row>
    <row r="13" spans="1:1" s="41" customFormat="1" ht="15" customHeight="1" x14ac:dyDescent="0.3">
      <c r="A13" s="363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1" customFormat="1" ht="15" customHeight="1" x14ac:dyDescent="0.3">
      <c r="A14" s="362" t="str">
        <f>'Quadro 8'!$A$1:$Z$1</f>
        <v>Quadro 8: Contagem das saídas de trabalhadores nomeados ou em comissão de serviço, por grupo/cargo/carreira, segundo o motivo de saída e género</v>
      </c>
    </row>
    <row r="15" spans="1:1" s="41" customFormat="1" ht="15" customHeight="1" x14ac:dyDescent="0.3">
      <c r="A15" s="362" t="str">
        <f>'Quadro 9'!$A$1:$Z$1</f>
        <v>Quadro 9: Contagem das saídas de trabalhadores contratados, por grupo/cargo/carreira, segundo o motivo de saída e género</v>
      </c>
    </row>
    <row r="16" spans="1:1" s="41" customFormat="1" ht="15" customHeight="1" x14ac:dyDescent="0.3">
      <c r="A16" s="40" t="str">
        <f>'Quadro 10'!$A$1:$Z$1</f>
        <v>Quadro 10: Contagem dos postos de trabalho previstos e não ocupados durante o ano,  por grupo/cargo/carreira, segundo a dificuldade de recrutamento</v>
      </c>
    </row>
    <row r="17" spans="1:1" s="41" customFormat="1" ht="15" customHeight="1" x14ac:dyDescent="0.3">
      <c r="A17" s="362" t="str">
        <f>'Quadro 11'!$A$1:$Z$1</f>
        <v>Quadro 11: Contagem das mudanças de situação dos trabalhadores, por grupo/cargo/carreira, segundo o motivo e género</v>
      </c>
    </row>
    <row r="18" spans="1:1" s="41" customFormat="1" ht="15" customHeight="1" x14ac:dyDescent="0.3">
      <c r="A18" s="362" t="str">
        <f>'Quadro 12'!$A$1:$Z$1</f>
        <v>Quadro 12: Contagem dos trabalhadores por grupo/cargo/carreira, segundo a modalidade de horário de trabalho e género, em 31 de dezembro</v>
      </c>
    </row>
    <row r="19" spans="1:1" s="41" customFormat="1" ht="15" customHeight="1" x14ac:dyDescent="0.3">
      <c r="A19" s="362" t="str">
        <f>'Quadro 13'!$A$1:$AH$1</f>
        <v>Quadro 13: Contagem dos trabalhadores por grupo/cargo/carreira, segundo o  período normal de trabalho (PNT) e género, em 31 de dezembro</v>
      </c>
    </row>
    <row r="20" spans="1:1" s="41" customFormat="1" ht="15" customHeight="1" x14ac:dyDescent="0.3">
      <c r="A20" s="362" t="str">
        <f>'Quadro 14'!$A$1:$Z$1</f>
        <v>Quadro 14: Contagem das horas de trabalho suplementar durante o ano, por grupo/cargo/carreira, segundo a modalidade de prestação do trabalho e género</v>
      </c>
    </row>
    <row r="21" spans="1:1" s="41" customFormat="1" ht="15" customHeight="1" x14ac:dyDescent="0.3">
      <c r="A21" s="362" t="str">
        <f>'Quadro 14.1'!$A$1:$Z$1</f>
        <v>Quadro 14.1: Contagem das horas de trabalho nocturno, normal e suplementar durante o ano, por grupo/cargo/carreira, segundo o género</v>
      </c>
    </row>
    <row r="22" spans="1:1" s="41" customFormat="1" ht="15" customHeight="1" x14ac:dyDescent="0.3">
      <c r="A22" s="362" t="str">
        <f>'Quadro 15'!$A$1:$Z$1</f>
        <v>Quadro 15: Contagem dos dias de ausências ao trabalho durante o ano, por grupo/cargo/carreira, segundo o motivo de ausência e género</v>
      </c>
    </row>
    <row r="23" spans="1:1" s="41" customFormat="1" ht="15" customHeight="1" x14ac:dyDescent="0.3">
      <c r="A23" s="362" t="str">
        <f>'Quadro 16'!$A$1:$Z$1</f>
        <v>Quadro 16 : Contagem dos trabalhadores em greve durante o ano, por escalão de PNT e tempo de paralisação</v>
      </c>
    </row>
    <row r="24" spans="1:1" x14ac:dyDescent="0.2">
      <c r="A24" s="39"/>
    </row>
    <row r="25" spans="1:1" x14ac:dyDescent="0.2">
      <c r="A25" s="39" t="s">
        <v>16</v>
      </c>
    </row>
    <row r="27" spans="1:1" s="41" customFormat="1" ht="15" x14ac:dyDescent="0.3">
      <c r="A27" s="364" t="str">
        <f>'Quadro 17'!$A$1:$Z$1</f>
        <v>Quadro 17: Estrutura remuneratória, por género</v>
      </c>
    </row>
    <row r="28" spans="1:1" s="41" customFormat="1" ht="15" x14ac:dyDescent="0.3">
      <c r="A28" s="42" t="str">
        <f>'Quadro 18'!$A$1:$Z$1</f>
        <v>Quadro 18: Total dos encargos anuais com pessoal</v>
      </c>
    </row>
    <row r="29" spans="1:1" s="41" customFormat="1" ht="15" x14ac:dyDescent="0.3">
      <c r="A29" s="42" t="str">
        <f>'Quadro 18'!A16:B16</f>
        <v>Quadro 18.1: Suplementos remuneratórios</v>
      </c>
    </row>
    <row r="30" spans="1:1" s="41" customFormat="1" ht="15" x14ac:dyDescent="0.3">
      <c r="A30" s="43" t="str">
        <f>'Quadro 18'!A40:B40</f>
        <v>Quadro 18.2: Encargos com prestações sociais</v>
      </c>
    </row>
    <row r="31" spans="1:1" s="41" customFormat="1" ht="15" x14ac:dyDescent="0.3">
      <c r="A31" s="367" t="str">
        <f>'Quadro 18'!A56:B56</f>
        <v>Quadro 18.3: Encargos com benefícios sociais</v>
      </c>
    </row>
    <row r="33" spans="1:1" x14ac:dyDescent="0.2">
      <c r="A33" s="39" t="s">
        <v>20</v>
      </c>
    </row>
    <row r="35" spans="1:1" s="41" customFormat="1" ht="15" x14ac:dyDescent="0.3">
      <c r="A35" s="365" t="str">
        <f>'Quadro 19'!$A$1:$N$1</f>
        <v>Quadro 19: Número de acidentes de trabalho e de dias de trabalho perdidos com baixa durante o ano, por género</v>
      </c>
    </row>
    <row r="36" spans="1:1" s="41" customFormat="1" ht="15" x14ac:dyDescent="0.3">
      <c r="A36" s="365" t="str">
        <f>'Quadro 20'!$A$1:$N$1</f>
        <v>Quadro 20: Número de casos de incapacidade declarados durante o ano, relativamente aos trabalhadores vítimas de acidente de trabalho</v>
      </c>
    </row>
    <row r="37" spans="1:1" s="41" customFormat="1" ht="15" x14ac:dyDescent="0.3">
      <c r="A37" s="365" t="str">
        <f>'Quadro 21'!$A$1:$N$1</f>
        <v>Quadro 21: Número de situações participadas e confirmadas de doença profissional e de dias de trabalho perdidos durante o ano</v>
      </c>
    </row>
    <row r="38" spans="1:1" s="41" customFormat="1" ht="15" x14ac:dyDescent="0.3">
      <c r="A38" s="365" t="str">
        <f>'Quadro 22'!$A$1:$N$1</f>
        <v>Quadro 22: Número  e encargos das actividades de medicina no trabalho ocorridas durante o ano</v>
      </c>
    </row>
    <row r="39" spans="1:1" s="41" customFormat="1" ht="15" x14ac:dyDescent="0.3">
      <c r="A39" s="366" t="str">
        <f>'Quadro 23'!$A$1:$N$1</f>
        <v>Quadro 23: Número de intervenções das comissões de segurança e saúde no trabalho  ocorridas durante o ano, por tipo</v>
      </c>
    </row>
    <row r="40" spans="1:1" s="41" customFormat="1" ht="15" x14ac:dyDescent="0.3">
      <c r="A40" s="366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1" customFormat="1" ht="15" x14ac:dyDescent="0.3">
      <c r="A41" s="366" t="str">
        <f>'Quadro 25'!$A$1:$N$1</f>
        <v>Quadro 25: Número de acções de formação e sensibilização em matéria de segurança e saúde no trabalho</v>
      </c>
    </row>
    <row r="42" spans="1:1" s="41" customFormat="1" ht="15" x14ac:dyDescent="0.3">
      <c r="A42" s="367" t="str">
        <f>'Quadro 26'!$A$1:$N$1</f>
        <v>Quadro 26: Custos com a prevenção de acidentes e doenças profissionais durante o ano</v>
      </c>
    </row>
    <row r="44" spans="1:1" x14ac:dyDescent="0.2">
      <c r="A44" s="39" t="s">
        <v>24</v>
      </c>
    </row>
    <row r="45" spans="1:1" x14ac:dyDescent="0.2">
      <c r="A45" s="44"/>
    </row>
    <row r="46" spans="1:1" s="41" customFormat="1" ht="15" x14ac:dyDescent="0.3">
      <c r="A46" s="366" t="str">
        <f>'Quadros 27-30'!A1:G1</f>
        <v>Quadro 27: Contagem relativa a participações em acções de formação profissional durante o ano, por tipo de acção, segundo a duração</v>
      </c>
    </row>
    <row r="47" spans="1:1" s="41" customFormat="1" ht="15" x14ac:dyDescent="0.3">
      <c r="A47" s="366" t="str">
        <f>'Quadros 27-30'!A12:G12</f>
        <v>Quadro 28: Contagem relativa a participações em acções de formação durante o ano, por grupo/cargo/carreira, segundo o tipo de acção</v>
      </c>
    </row>
    <row r="48" spans="1:1" s="41" customFormat="1" ht="15" x14ac:dyDescent="0.3">
      <c r="A48" s="366" t="str">
        <f>'Quadros 27-30'!A69:G69</f>
        <v>Quadro 29: Contagem das horas dispendidas em formação durante o ano, por grupo/cargo/carreira, segundo o tipo de acção</v>
      </c>
    </row>
    <row r="49" spans="1:1" s="41" customFormat="1" ht="15" x14ac:dyDescent="0.3">
      <c r="A49" s="366" t="str">
        <f>'Quadros 27-30'!A123:C123</f>
        <v xml:space="preserve">Quadro 30: Despesas anuais com formação </v>
      </c>
    </row>
    <row r="51" spans="1:1" x14ac:dyDescent="0.2">
      <c r="A51" s="39" t="s">
        <v>26</v>
      </c>
    </row>
    <row r="53" spans="1:1" s="41" customFormat="1" ht="15" x14ac:dyDescent="0.3">
      <c r="A53" s="362" t="str">
        <f>'Quadros 31_32'!A1:B1</f>
        <v>Quadro 31: Relações profissionais</v>
      </c>
    </row>
    <row r="54" spans="1:1" s="41" customFormat="1" ht="15" x14ac:dyDescent="0.3">
      <c r="A54" s="362" t="str">
        <f>'Quadros 31_32'!A7:B7</f>
        <v>Quadro 32: Disciplina</v>
      </c>
    </row>
  </sheetData>
  <sheetProtection algorithmName="SHA-512" hashValue="k2vMmkHyxzNAjN2xk48YT8PAcGUSgPmgQeIACH1FgP2oIIX1kkrelzbg6NUMetIgD2UcKAAJoIjFE3p39xUL3Q==" saltValue="4EzHowgJlylexu8Hv77L8g==" spinCount="100000" sheet="1" objects="1" scenarios="1"/>
  <phoneticPr fontId="43" type="noConversion"/>
  <hyperlinks>
    <hyperlink ref="A9" location="'Quadro 3'!B4" display="Quadro 3: Contagem dos trabalhadores por grupo/cargo/carreira, segundo o nível de antiguidade e género" xr:uid="{00000000-0004-0000-0200-000000000000}"/>
    <hyperlink ref="A11" location="'Quadro 5'!B4" display="Quadro 5: Contagem dos trabalhadores estrangeiros por grupo/cargo/carreira, segundo a nacionalidade e género" xr:uid="{00000000-0004-0000-0200-000001000000}"/>
    <hyperlink ref="A13" location="'Quadro 7'!B4" display="Quadro 7: Contagem dos trabalhadores admitidos e regressados durante o ano, por grupo/cargo/carreira e género,  segundo o modo de ocupação do posto de trabalho ou modalidade de vinculação" xr:uid="{00000000-0004-0000-0200-000002000000}"/>
    <hyperlink ref="A14" location="'Quadro 8'!B4" display="Quadro 8: Contagem das saídas de trabalhadores nomeados ou em comissão de serviço, por grupo/cargo/carreira, segundo o motivo de saída e género" xr:uid="{00000000-0004-0000-0200-000003000000}"/>
    <hyperlink ref="A15" location="'Quadro 9'!B4" display="Quadro 9: Contagem das saídas de trabalhadores contratados, por grupo/cargo/carreira, segundo o motivo de saída e género" xr:uid="{00000000-0004-0000-0200-000004000000}"/>
    <hyperlink ref="A16" location="'Quadro 10'!B3" display="'Quadro 10'!B3" xr:uid="{00000000-0004-0000-0200-000005000000}"/>
    <hyperlink ref="A17" location="'Quadro 11'!B4" display="Quadro 11: Contagem das mudanças de situação dos trabalhadores, por grupo/cargo/carreira, segundo o motivo e género" xr:uid="{00000000-0004-0000-0200-000006000000}"/>
    <hyperlink ref="A18" location="'Quadro 12'!B4" display="Quadro 12: Contagem dos trabalhadores por grupo/cargo/carreira, segundo a modalidade de horário de trabalho e género" xr:uid="{00000000-0004-0000-0200-000007000000}"/>
    <hyperlink ref="A19" location="'Quadro 13'!B7" display="'Quadro 13'!B7" xr:uid="{00000000-0004-0000-0200-000008000000}"/>
    <hyperlink ref="A20" location="'Quadro 14'!B4" display="Quadro 14: Contagem das horas de trabalho extraordinário, por grupo/cargo/carreira, segundo a modalidade de prestação do trabalho e género" xr:uid="{00000000-0004-0000-0200-000009000000}"/>
    <hyperlink ref="A21" location="'Quadro 14.1'!B4" display="Quadro 14.1: Contagem das horas de trabalho nocturno, normal e extraordinário,  por grupo/cargo/carreira, segundo o género" xr:uid="{00000000-0004-0000-0200-00000A000000}"/>
    <hyperlink ref="A22" location="'Quadro 15'!B4" display="Quadro 15: Contagem dos dias de ausências ao trabalho durante o ano, por grupo/cargo/carreira, segundo o motivo de ausência e género" xr:uid="{00000000-0004-0000-0200-00000B000000}"/>
    <hyperlink ref="A23" location="'Quadro 16'!B4" display="Quadro 16 : Contagem dos trabalhadores em greve, por escalão de PNT e tempo de paralisação" xr:uid="{00000000-0004-0000-0200-00000C000000}"/>
    <hyperlink ref="A7" location="'Quadro 1'!B4" display="Quadro 1: Contagem dos trabalhadores por grupo/cargo/carreira, segundo a modalidade de vinculação e género " xr:uid="{00000000-0004-0000-0200-00000D000000}"/>
    <hyperlink ref="A8" location="'Quadro 2'!B4" display="Quadro 2: Contagem dos trabalhadores por grupo/cargo/carreira, segundo o escalão etário e género " xr:uid="{00000000-0004-0000-0200-00000E000000}"/>
    <hyperlink ref="A10" location="'Quadro 4'!B4" display="Quadro 4: Contagem dos trabalhadores por grupo/cargo/carreira, segundo o nível de escolaridade e género " xr:uid="{00000000-0004-0000-0200-00000F000000}"/>
    <hyperlink ref="A12" location="'Quadro 6'!B4" display="Quadro 6: Contagem de trabalhadores portadores de deficiência por grupo/cargo/carreira, segundo o escalão etário e género " xr:uid="{00000000-0004-0000-0200-000010000000}"/>
    <hyperlink ref="A28" location="'Quadro 18'!B4" display="Quadro 18: Total dos encargos com pessoal durante o ano" xr:uid="{00000000-0004-0000-0200-000011000000}"/>
    <hyperlink ref="A29" location="'Quadro 18'!B18" display="Quadro 18.1: Suplementos remuneratórios" xr:uid="{00000000-0004-0000-0200-000012000000}"/>
    <hyperlink ref="A30" location="'Quadro 18'!B40" display="Quadro 18.2: Encargos com prestações sociais" xr:uid="{00000000-0004-0000-0200-000013000000}"/>
    <hyperlink ref="A31" location="'Quadro 18'!B56" display="'Quadro 18'!B56" xr:uid="{00000000-0004-0000-0200-000014000000}"/>
    <hyperlink ref="A27" location="'Quadro 17'!B6" display="Quadro 17: Estrutura remuneratória, por género " xr:uid="{00000000-0004-0000-0200-000015000000}"/>
    <hyperlink ref="A35" location="'Quadro 19'!C4" display="Quadro 19: Número de acidentes de trabalho e de dias de trabalho perdidos com baixa, por género" xr:uid="{00000000-0004-0000-0200-000016000000}"/>
    <hyperlink ref="A37" location="'Quadro 21'!A4" display="Quadro 21: Número de situações participadas e confirmadas de doença profissional e de dias de trabalho perdidos" xr:uid="{00000000-0004-0000-0200-000017000000}"/>
    <hyperlink ref="A38" location="'Quadro 22'!C4" display="Quadro 22: Número  e encargos das actividades de medicina no trabalho ocorridas durante o ano" xr:uid="{00000000-0004-0000-0200-000018000000}"/>
    <hyperlink ref="A39" location="'Quadro 23'!B4" display="'Quadro 23'!B4" xr:uid="{00000000-0004-0000-0200-000019000000}"/>
    <hyperlink ref="A40" location="'Quadro 24'!B4" display="'Quadro 24'!B4" xr:uid="{00000000-0004-0000-0200-00001A000000}"/>
    <hyperlink ref="A41" location="'Quadro 25'!B4" display="'Quadro 25'!B4" xr:uid="{00000000-0004-0000-0200-00001B000000}"/>
    <hyperlink ref="A42" location="'Quadro 26'!B4" display="'Quadro 26'!B4" xr:uid="{00000000-0004-0000-0200-00001C000000}"/>
    <hyperlink ref="A36" location="'Quadro 20'!C4" display="Quadro 20: Número de casos de incapacidade declarados durante o ano, relativamente aos trabalhadores vítimas de acidente de trabalho" xr:uid="{00000000-0004-0000-0200-00001D000000}"/>
    <hyperlink ref="A46" location="'Quadros 27-30'!B3" display="'Quadros 27-30'!B3" xr:uid="{00000000-0004-0000-0200-00001E000000}"/>
    <hyperlink ref="A47" location="'Quadros 27-30'!B15" display="Quadro 28: Contagem relativa a participações em acções de formação durante  ano por grupo / cargo / carreira, segundo o tipo de acção  " xr:uid="{00000000-0004-0000-0200-00001F000000}"/>
    <hyperlink ref="A48" location="'Quadros 27-30'!B71" display="'Quadros 27-30'!B71" xr:uid="{00000000-0004-0000-0200-000020000000}"/>
    <hyperlink ref="A49" location="'Quadros 27-30'!B125" display="'Quadros 27-30'!B125" xr:uid="{00000000-0004-0000-0200-000021000000}"/>
    <hyperlink ref="A53" location="'Quadros 31_32'!B3" display="Quadro 31: Relações profissionais" xr:uid="{00000000-0004-0000-0200-000022000000}"/>
    <hyperlink ref="A54" location="'Quadros 31_32'!B9" display="Quadro 32: Disciplina" xr:uid="{00000000-0004-0000-0200-000023000000}"/>
  </hyperlinks>
  <pageMargins left="1.19" right="0.75" top="0.41" bottom="0.2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B16"/>
  <sheetViews>
    <sheetView showGridLines="0" zoomScaleNormal="100" workbookViewId="0">
      <selection activeCell="B4" sqref="B4"/>
    </sheetView>
  </sheetViews>
  <sheetFormatPr defaultColWidth="9.140625" defaultRowHeight="9" x14ac:dyDescent="0.2"/>
  <cols>
    <col min="1" max="1" width="55.7109375" style="145" customWidth="1"/>
    <col min="2" max="2" width="20.7109375" style="145" customWidth="1"/>
    <col min="3" max="3" width="11.5703125" style="145" customWidth="1"/>
    <col min="4" max="5" width="11.7109375" style="145" customWidth="1"/>
    <col min="6" max="6" width="9.42578125" style="145" customWidth="1"/>
    <col min="7" max="10" width="11.7109375" style="145" customWidth="1"/>
    <col min="11" max="11" width="8.28515625" style="145" customWidth="1"/>
    <col min="12" max="14" width="11.7109375" style="145" customWidth="1"/>
    <col min="15" max="16384" width="9.140625" style="145"/>
  </cols>
  <sheetData>
    <row r="1" spans="1:2" s="144" customFormat="1" ht="39.950000000000003" customHeight="1" x14ac:dyDescent="0.2">
      <c r="A1" s="533" t="s">
        <v>451</v>
      </c>
      <c r="B1" s="533"/>
    </row>
    <row r="2" spans="1:2" ht="18" customHeight="1" x14ac:dyDescent="0.2">
      <c r="A2" s="535" t="s">
        <v>405</v>
      </c>
      <c r="B2" s="534" t="s">
        <v>272</v>
      </c>
    </row>
    <row r="3" spans="1:2" ht="13.5" customHeight="1" x14ac:dyDescent="0.2">
      <c r="A3" s="536"/>
      <c r="B3" s="534"/>
    </row>
    <row r="4" spans="1:2" ht="24.95" customHeight="1" x14ac:dyDescent="0.2">
      <c r="A4" s="188" t="s">
        <v>351</v>
      </c>
      <c r="B4" s="243"/>
    </row>
    <row r="5" spans="1:2" ht="24.95" customHeight="1" x14ac:dyDescent="0.2">
      <c r="A5" s="130" t="s">
        <v>352</v>
      </c>
      <c r="B5" s="244"/>
    </row>
    <row r="6" spans="1:2" ht="24.95" customHeight="1" x14ac:dyDescent="0.2">
      <c r="A6" s="130" t="s">
        <v>353</v>
      </c>
      <c r="B6" s="244"/>
    </row>
    <row r="7" spans="1:2" ht="24.95" customHeight="1" x14ac:dyDescent="0.2">
      <c r="A7" s="189" t="s">
        <v>354</v>
      </c>
      <c r="B7" s="245"/>
    </row>
    <row r="8" spans="1:2" ht="9.9499999999999993" customHeight="1" x14ac:dyDescent="0.2">
      <c r="A8" s="146"/>
    </row>
    <row r="9" spans="1:2" s="148" customFormat="1" ht="12" customHeight="1" x14ac:dyDescent="0.2">
      <c r="A9" s="147" t="s">
        <v>278</v>
      </c>
    </row>
    <row r="10" spans="1:2" s="148" customFormat="1" ht="13.5" x14ac:dyDescent="0.2">
      <c r="A10" s="148" t="s">
        <v>355</v>
      </c>
    </row>
    <row r="11" spans="1:2" s="148" customFormat="1" ht="13.5" x14ac:dyDescent="0.2">
      <c r="A11" s="148" t="s">
        <v>356</v>
      </c>
    </row>
    <row r="12" spans="1:2" s="148" customFormat="1" ht="13.5" x14ac:dyDescent="0.2">
      <c r="A12" s="148" t="s">
        <v>357</v>
      </c>
    </row>
    <row r="13" spans="1:2" s="148" customFormat="1" ht="13.5" x14ac:dyDescent="0.2">
      <c r="A13" s="148" t="s">
        <v>500</v>
      </c>
    </row>
    <row r="16" spans="1:2" ht="13.5" x14ac:dyDescent="0.2">
      <c r="A16" s="148"/>
    </row>
  </sheetData>
  <sheetProtection algorithmName="SHA-512" hashValue="PWTSH6g3pvUllSwl3L5WF+bDFPCXZR6Q7XZZdCr+aqBYdiK2ZB6ei1qJeCxn4ExjDEna6vWI5oIEScQ/rFxQaA==" saltValue="9ngNjupqYO+t8dF10BNxAQ==" spinCount="100000" sheet="1" selectLockedCells="1"/>
  <mergeCells count="3">
    <mergeCell ref="A1:B1"/>
    <mergeCell ref="B2:B3"/>
    <mergeCell ref="A2:A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 tint="-0.499984740745262"/>
  </sheetPr>
  <dimension ref="A1:M131"/>
  <sheetViews>
    <sheetView showGridLines="0" topLeftCell="A113" zoomScaleNormal="100" workbookViewId="0">
      <selection activeCell="D77" sqref="D77:E77"/>
    </sheetView>
  </sheetViews>
  <sheetFormatPr defaultColWidth="9.140625" defaultRowHeight="9" x14ac:dyDescent="0.2"/>
  <cols>
    <col min="1" max="1" width="30.7109375" style="93" customWidth="1"/>
    <col min="2" max="2" width="12.7109375" style="93" customWidth="1"/>
    <col min="3" max="3" width="13.42578125" style="93" customWidth="1"/>
    <col min="4" max="7" width="12.7109375" style="93" customWidth="1"/>
    <col min="8" max="16384" width="9.140625" style="93"/>
  </cols>
  <sheetData>
    <row r="1" spans="1:7" s="210" customFormat="1" ht="39.950000000000003" customHeight="1" x14ac:dyDescent="0.2">
      <c r="A1" s="541" t="s">
        <v>445</v>
      </c>
      <c r="B1" s="541"/>
      <c r="C1" s="541"/>
      <c r="D1" s="541"/>
      <c r="E1" s="541"/>
      <c r="F1" s="541"/>
      <c r="G1" s="541"/>
    </row>
    <row r="2" spans="1:7" ht="30" customHeight="1" x14ac:dyDescent="0.2">
      <c r="A2" s="64" t="s">
        <v>358</v>
      </c>
      <c r="B2" s="64" t="s">
        <v>359</v>
      </c>
      <c r="C2" s="64" t="s">
        <v>360</v>
      </c>
      <c r="D2" s="64" t="s">
        <v>361</v>
      </c>
      <c r="E2" s="64" t="s">
        <v>362</v>
      </c>
      <c r="F2" s="64" t="s">
        <v>76</v>
      </c>
    </row>
    <row r="3" spans="1:7" ht="24.95" customHeight="1" x14ac:dyDescent="0.2">
      <c r="A3" s="188" t="s">
        <v>363</v>
      </c>
      <c r="B3" s="240">
        <v>192</v>
      </c>
      <c r="C3" s="240"/>
      <c r="D3" s="240"/>
      <c r="E3" s="240"/>
      <c r="F3" s="219">
        <f>B3+C3+D3+E3</f>
        <v>192</v>
      </c>
    </row>
    <row r="4" spans="1:7" ht="24.95" customHeight="1" x14ac:dyDescent="0.2">
      <c r="A4" s="189" t="s">
        <v>364</v>
      </c>
      <c r="B4" s="242">
        <v>91</v>
      </c>
      <c r="C4" s="242">
        <v>10</v>
      </c>
      <c r="D4" s="242">
        <v>4</v>
      </c>
      <c r="E4" s="242">
        <v>4</v>
      </c>
      <c r="F4" s="221">
        <f>B4+C4+D4+E4</f>
        <v>109</v>
      </c>
    </row>
    <row r="5" spans="1:7" ht="15" customHeight="1" x14ac:dyDescent="0.2">
      <c r="A5" s="64" t="s">
        <v>365</v>
      </c>
      <c r="B5" s="222">
        <f>SUM(B3:B4)</f>
        <v>283</v>
      </c>
      <c r="C5" s="222">
        <f>SUM(C3:C4)</f>
        <v>10</v>
      </c>
      <c r="D5" s="222">
        <f>SUM(D3:D4)</f>
        <v>4</v>
      </c>
      <c r="E5" s="222">
        <f>SUM(E3:E4)</f>
        <v>4</v>
      </c>
      <c r="F5" s="222">
        <f>SUM(F3:F4)</f>
        <v>301</v>
      </c>
    </row>
    <row r="6" spans="1:7" ht="9.9499999999999993" customHeight="1" x14ac:dyDescent="0.2">
      <c r="A6" s="149"/>
      <c r="B6" s="149"/>
      <c r="C6" s="149"/>
      <c r="D6" s="149"/>
      <c r="E6" s="149"/>
      <c r="F6" s="149"/>
    </row>
    <row r="7" spans="1:7" ht="12" customHeight="1" x14ac:dyDescent="0.2">
      <c r="A7" s="150" t="s">
        <v>148</v>
      </c>
    </row>
    <row r="8" spans="1:7" ht="12" customHeight="1" x14ac:dyDescent="0.2">
      <c r="A8" s="86" t="s">
        <v>366</v>
      </c>
      <c r="B8" s="120"/>
      <c r="C8" s="120"/>
      <c r="D8" s="120"/>
      <c r="E8" s="120"/>
      <c r="F8" s="120"/>
      <c r="G8" s="120"/>
    </row>
    <row r="9" spans="1:7" ht="12" customHeight="1" x14ac:dyDescent="0.2">
      <c r="A9" s="66" t="s">
        <v>367</v>
      </c>
      <c r="B9" s="151"/>
      <c r="C9" s="151"/>
      <c r="D9" s="151"/>
      <c r="E9" s="151"/>
      <c r="F9" s="151"/>
      <c r="G9" s="151"/>
    </row>
    <row r="10" spans="1:7" ht="12" customHeight="1" x14ac:dyDescent="0.2">
      <c r="A10" s="66" t="s">
        <v>368</v>
      </c>
      <c r="B10" s="151"/>
      <c r="C10" s="151"/>
      <c r="D10" s="151"/>
      <c r="E10" s="151"/>
      <c r="F10" s="151"/>
      <c r="G10" s="151"/>
    </row>
    <row r="11" spans="1:7" ht="29.25" customHeight="1" x14ac:dyDescent="0.2">
      <c r="A11" s="551" t="s">
        <v>369</v>
      </c>
      <c r="B11" s="551"/>
      <c r="C11" s="551"/>
      <c r="D11" s="551"/>
      <c r="E11" s="551"/>
      <c r="F11" s="551"/>
      <c r="G11" s="551"/>
    </row>
    <row r="12" spans="1:7" s="211" customFormat="1" ht="39.950000000000003" customHeight="1" x14ac:dyDescent="0.2">
      <c r="A12" s="541" t="s">
        <v>444</v>
      </c>
      <c r="B12" s="541"/>
      <c r="C12" s="541"/>
      <c r="D12" s="541"/>
      <c r="E12" s="541"/>
      <c r="F12" s="541"/>
      <c r="G12" s="541"/>
    </row>
    <row r="13" spans="1:7" ht="20.100000000000001" customHeight="1" x14ac:dyDescent="0.2">
      <c r="A13" s="455" t="s">
        <v>370</v>
      </c>
      <c r="B13" s="64" t="s">
        <v>371</v>
      </c>
      <c r="C13" s="64" t="s">
        <v>372</v>
      </c>
      <c r="D13" s="455" t="s">
        <v>40</v>
      </c>
      <c r="E13" s="552"/>
      <c r="F13" s="120"/>
    </row>
    <row r="14" spans="1:7" ht="30" customHeight="1" x14ac:dyDescent="0.2">
      <c r="A14" s="455"/>
      <c r="B14" s="214" t="s">
        <v>373</v>
      </c>
      <c r="C14" s="214" t="s">
        <v>373</v>
      </c>
      <c r="D14" s="214" t="s">
        <v>374</v>
      </c>
      <c r="E14" s="214" t="s">
        <v>375</v>
      </c>
      <c r="F14" s="120"/>
    </row>
    <row r="15" spans="1:7" ht="30" customHeight="1" x14ac:dyDescent="0.2">
      <c r="A15" s="299" t="s">
        <v>43</v>
      </c>
      <c r="B15" s="240"/>
      <c r="C15" s="240"/>
      <c r="D15" s="219">
        <f>B15+C15</f>
        <v>0</v>
      </c>
      <c r="E15" s="240">
        <v>31</v>
      </c>
      <c r="F15" s="120"/>
      <c r="G15" s="213"/>
    </row>
    <row r="16" spans="1:7" ht="30" customHeight="1" x14ac:dyDescent="0.2">
      <c r="A16" s="299" t="s">
        <v>407</v>
      </c>
      <c r="B16" s="241"/>
      <c r="C16" s="241"/>
      <c r="D16" s="220">
        <f>B16+C16</f>
        <v>0</v>
      </c>
      <c r="E16" s="241"/>
      <c r="F16" s="120"/>
      <c r="G16" s="213"/>
    </row>
    <row r="17" spans="1:6" ht="30" customHeight="1" x14ac:dyDescent="0.2">
      <c r="A17" s="299" t="s">
        <v>408</v>
      </c>
      <c r="B17" s="241"/>
      <c r="C17" s="241">
        <v>2</v>
      </c>
      <c r="D17" s="220">
        <f>B17+C17</f>
        <v>2</v>
      </c>
      <c r="E17" s="241">
        <v>1</v>
      </c>
      <c r="F17" s="120"/>
    </row>
    <row r="18" spans="1:6" ht="30" customHeight="1" x14ac:dyDescent="0.2">
      <c r="A18" s="299" t="s">
        <v>409</v>
      </c>
      <c r="B18" s="241"/>
      <c r="C18" s="241">
        <v>3</v>
      </c>
      <c r="D18" s="220">
        <f t="shared" ref="D18:D59" si="0">B18+C18</f>
        <v>3</v>
      </c>
      <c r="E18" s="241">
        <v>1</v>
      </c>
      <c r="F18" s="120"/>
    </row>
    <row r="19" spans="1:6" ht="30" customHeight="1" x14ac:dyDescent="0.2">
      <c r="A19" s="299" t="s">
        <v>410</v>
      </c>
      <c r="B19" s="241"/>
      <c r="C19" s="241">
        <v>1</v>
      </c>
      <c r="D19" s="220">
        <f t="shared" si="0"/>
        <v>1</v>
      </c>
      <c r="E19" s="241">
        <v>1</v>
      </c>
      <c r="F19" s="120"/>
    </row>
    <row r="20" spans="1:6" ht="30" customHeight="1" x14ac:dyDescent="0.2">
      <c r="A20" s="299" t="s">
        <v>411</v>
      </c>
      <c r="B20" s="241"/>
      <c r="C20" s="241">
        <v>7</v>
      </c>
      <c r="D20" s="220">
        <f t="shared" si="0"/>
        <v>7</v>
      </c>
      <c r="E20" s="241">
        <v>3</v>
      </c>
      <c r="F20" s="120"/>
    </row>
    <row r="21" spans="1:6" ht="30" customHeight="1" x14ac:dyDescent="0.2">
      <c r="A21" s="299" t="s">
        <v>44</v>
      </c>
      <c r="B21" s="241">
        <v>4</v>
      </c>
      <c r="C21" s="241">
        <v>20</v>
      </c>
      <c r="D21" s="220">
        <f t="shared" si="0"/>
        <v>24</v>
      </c>
      <c r="E21" s="241">
        <v>19</v>
      </c>
      <c r="F21" s="120"/>
    </row>
    <row r="22" spans="1:6" ht="30" customHeight="1" x14ac:dyDescent="0.2">
      <c r="A22" s="299" t="s">
        <v>45</v>
      </c>
      <c r="B22" s="241">
        <v>7</v>
      </c>
      <c r="C22" s="241">
        <v>17</v>
      </c>
      <c r="D22" s="220">
        <f t="shared" si="0"/>
        <v>24</v>
      </c>
      <c r="E22" s="241">
        <v>23</v>
      </c>
      <c r="F22" s="120"/>
    </row>
    <row r="23" spans="1:6" ht="30" customHeight="1" x14ac:dyDescent="0.2">
      <c r="A23" s="299" t="s">
        <v>46</v>
      </c>
      <c r="B23" s="241"/>
      <c r="C23" s="241"/>
      <c r="D23" s="220">
        <f t="shared" si="0"/>
        <v>0</v>
      </c>
      <c r="E23" s="241"/>
      <c r="F23" s="120"/>
    </row>
    <row r="24" spans="1:6" ht="30" customHeight="1" x14ac:dyDescent="0.2">
      <c r="A24" s="299" t="s">
        <v>47</v>
      </c>
      <c r="B24" s="241"/>
      <c r="C24" s="241"/>
      <c r="D24" s="220">
        <f t="shared" si="0"/>
        <v>0</v>
      </c>
      <c r="E24" s="241"/>
      <c r="F24" s="120"/>
    </row>
    <row r="25" spans="1:6" ht="30" customHeight="1" x14ac:dyDescent="0.2">
      <c r="A25" s="299" t="s">
        <v>48</v>
      </c>
      <c r="B25" s="241"/>
      <c r="C25" s="241">
        <v>2</v>
      </c>
      <c r="D25" s="220">
        <f t="shared" si="0"/>
        <v>2</v>
      </c>
      <c r="E25" s="241">
        <v>1</v>
      </c>
      <c r="F25" s="120"/>
    </row>
    <row r="26" spans="1:6" ht="30" customHeight="1" x14ac:dyDescent="0.2">
      <c r="A26" s="299" t="s">
        <v>49</v>
      </c>
      <c r="B26" s="241"/>
      <c r="C26" s="241"/>
      <c r="D26" s="220">
        <f t="shared" si="0"/>
        <v>0</v>
      </c>
      <c r="E26" s="241"/>
      <c r="F26" s="120"/>
    </row>
    <row r="27" spans="1:6" ht="30" customHeight="1" x14ac:dyDescent="0.2">
      <c r="A27" s="299" t="s">
        <v>50</v>
      </c>
      <c r="B27" s="241"/>
      <c r="C27" s="241"/>
      <c r="D27" s="220">
        <f t="shared" si="0"/>
        <v>0</v>
      </c>
      <c r="E27" s="241"/>
      <c r="F27" s="120"/>
    </row>
    <row r="28" spans="1:6" ht="30" customHeight="1" x14ac:dyDescent="0.2">
      <c r="A28" s="299" t="s">
        <v>51</v>
      </c>
      <c r="B28" s="241"/>
      <c r="C28" s="241"/>
      <c r="D28" s="220">
        <f t="shared" si="0"/>
        <v>0</v>
      </c>
      <c r="E28" s="241"/>
      <c r="F28" s="120"/>
    </row>
    <row r="29" spans="1:6" ht="30" customHeight="1" x14ac:dyDescent="0.2">
      <c r="A29" s="299" t="s">
        <v>52</v>
      </c>
      <c r="B29" s="241"/>
      <c r="C29" s="241"/>
      <c r="D29" s="220">
        <f t="shared" si="0"/>
        <v>0</v>
      </c>
      <c r="E29" s="241"/>
      <c r="F29" s="120"/>
    </row>
    <row r="30" spans="1:6" ht="30" customHeight="1" x14ac:dyDescent="0.2">
      <c r="A30" s="299" t="s">
        <v>53</v>
      </c>
      <c r="B30" s="241"/>
      <c r="C30" s="241"/>
      <c r="D30" s="220">
        <f t="shared" si="0"/>
        <v>0</v>
      </c>
      <c r="E30" s="241"/>
      <c r="F30" s="120"/>
    </row>
    <row r="31" spans="1:6" ht="30" customHeight="1" x14ac:dyDescent="0.2">
      <c r="A31" s="299" t="s">
        <v>54</v>
      </c>
      <c r="B31" s="241">
        <v>1</v>
      </c>
      <c r="C31" s="241">
        <v>6</v>
      </c>
      <c r="D31" s="220">
        <f t="shared" si="0"/>
        <v>7</v>
      </c>
      <c r="E31" s="241"/>
      <c r="F31" s="120"/>
    </row>
    <row r="32" spans="1:6" ht="30" customHeight="1" x14ac:dyDescent="0.2">
      <c r="A32" s="299" t="s">
        <v>55</v>
      </c>
      <c r="B32" s="241"/>
      <c r="C32" s="241"/>
      <c r="D32" s="220">
        <f t="shared" si="0"/>
        <v>0</v>
      </c>
      <c r="E32" s="241"/>
      <c r="F32" s="120"/>
    </row>
    <row r="33" spans="1:7" ht="30" customHeight="1" x14ac:dyDescent="0.2">
      <c r="A33" s="299" t="s">
        <v>56</v>
      </c>
      <c r="B33" s="241">
        <v>180</v>
      </c>
      <c r="C33" s="241">
        <v>51</v>
      </c>
      <c r="D33" s="220">
        <f t="shared" si="0"/>
        <v>231</v>
      </c>
      <c r="E33" s="241">
        <v>19</v>
      </c>
      <c r="F33" s="120"/>
    </row>
    <row r="34" spans="1:7" ht="30" customHeight="1" x14ac:dyDescent="0.2">
      <c r="A34" s="299" t="s">
        <v>57</v>
      </c>
      <c r="B34" s="241"/>
      <c r="C34" s="241"/>
      <c r="D34" s="220">
        <f t="shared" si="0"/>
        <v>0</v>
      </c>
      <c r="E34" s="241"/>
      <c r="F34" s="120"/>
    </row>
    <row r="35" spans="1:7" ht="30" customHeight="1" x14ac:dyDescent="0.2">
      <c r="A35" s="299" t="s">
        <v>58</v>
      </c>
      <c r="B35" s="241"/>
      <c r="C35" s="241"/>
      <c r="D35" s="220">
        <f t="shared" si="0"/>
        <v>0</v>
      </c>
      <c r="E35" s="241"/>
      <c r="F35" s="120"/>
    </row>
    <row r="36" spans="1:7" ht="30" customHeight="1" x14ac:dyDescent="0.2">
      <c r="A36" s="299" t="s">
        <v>59</v>
      </c>
      <c r="B36" s="241"/>
      <c r="C36" s="241"/>
      <c r="D36" s="220">
        <f t="shared" si="0"/>
        <v>0</v>
      </c>
      <c r="E36" s="241"/>
      <c r="F36" s="120"/>
    </row>
    <row r="37" spans="1:7" ht="30" customHeight="1" x14ac:dyDescent="0.2">
      <c r="A37" s="299" t="s">
        <v>60</v>
      </c>
      <c r="B37" s="241"/>
      <c r="C37" s="241"/>
      <c r="D37" s="220">
        <f t="shared" si="0"/>
        <v>0</v>
      </c>
      <c r="E37" s="241"/>
      <c r="F37" s="120"/>
    </row>
    <row r="38" spans="1:7" ht="30" customHeight="1" x14ac:dyDescent="0.2">
      <c r="A38" s="299" t="s">
        <v>61</v>
      </c>
      <c r="B38" s="241"/>
      <c r="C38" s="241"/>
      <c r="D38" s="220">
        <f t="shared" si="0"/>
        <v>0</v>
      </c>
      <c r="E38" s="241"/>
      <c r="F38" s="120"/>
    </row>
    <row r="39" spans="1:7" ht="30" customHeight="1" x14ac:dyDescent="0.2">
      <c r="A39" s="299" t="s">
        <v>62</v>
      </c>
      <c r="B39" s="241"/>
      <c r="C39" s="241"/>
      <c r="D39" s="220">
        <f t="shared" si="0"/>
        <v>0</v>
      </c>
      <c r="E39" s="241"/>
      <c r="F39" s="120"/>
    </row>
    <row r="40" spans="1:7" ht="30" customHeight="1" x14ac:dyDescent="0.2">
      <c r="A40" s="299" t="s">
        <v>63</v>
      </c>
      <c r="B40" s="241"/>
      <c r="C40" s="241"/>
      <c r="D40" s="220">
        <f t="shared" si="0"/>
        <v>0</v>
      </c>
      <c r="E40" s="241"/>
      <c r="F40" s="120"/>
    </row>
    <row r="41" spans="1:7" ht="30" customHeight="1" x14ac:dyDescent="0.2">
      <c r="A41" s="299" t="s">
        <v>64</v>
      </c>
      <c r="B41" s="241"/>
      <c r="C41" s="241"/>
      <c r="D41" s="220">
        <f t="shared" si="0"/>
        <v>0</v>
      </c>
      <c r="E41" s="241"/>
      <c r="F41" s="120"/>
    </row>
    <row r="42" spans="1:7" ht="30" customHeight="1" x14ac:dyDescent="0.2">
      <c r="A42" s="299" t="s">
        <v>65</v>
      </c>
      <c r="B42" s="241"/>
      <c r="C42" s="241"/>
      <c r="D42" s="220">
        <f t="shared" si="0"/>
        <v>0</v>
      </c>
      <c r="E42" s="241"/>
      <c r="F42" s="120"/>
    </row>
    <row r="43" spans="1:7" ht="30" customHeight="1" x14ac:dyDescent="0.2">
      <c r="A43" s="299" t="s">
        <v>66</v>
      </c>
      <c r="B43" s="241"/>
      <c r="C43" s="241"/>
      <c r="D43" s="220">
        <f t="shared" si="0"/>
        <v>0</v>
      </c>
      <c r="E43" s="241"/>
      <c r="F43" s="120"/>
    </row>
    <row r="44" spans="1:7" ht="30" customHeight="1" x14ac:dyDescent="0.2">
      <c r="A44" s="299" t="s">
        <v>67</v>
      </c>
      <c r="B44" s="241"/>
      <c r="C44" s="241"/>
      <c r="D44" s="220">
        <f t="shared" si="0"/>
        <v>0</v>
      </c>
      <c r="E44" s="241"/>
      <c r="F44" s="120"/>
    </row>
    <row r="45" spans="1:7" ht="30" customHeight="1" x14ac:dyDescent="0.2">
      <c r="A45" s="299" t="s">
        <v>412</v>
      </c>
      <c r="B45" s="241"/>
      <c r="C45" s="241"/>
      <c r="D45" s="220">
        <f t="shared" si="0"/>
        <v>0</v>
      </c>
      <c r="E45" s="241"/>
      <c r="F45" s="152"/>
    </row>
    <row r="46" spans="1:7" ht="30" customHeight="1" x14ac:dyDescent="0.2">
      <c r="A46" s="299" t="s">
        <v>413</v>
      </c>
      <c r="B46" s="241"/>
      <c r="C46" s="241"/>
      <c r="D46" s="220">
        <f t="shared" si="0"/>
        <v>0</v>
      </c>
      <c r="E46" s="241"/>
      <c r="F46" s="152"/>
      <c r="G46" s="152"/>
    </row>
    <row r="47" spans="1:7" ht="30" customHeight="1" x14ac:dyDescent="0.2">
      <c r="A47" s="299" t="s">
        <v>414</v>
      </c>
      <c r="B47" s="241"/>
      <c r="C47" s="241"/>
      <c r="D47" s="220">
        <f t="shared" si="0"/>
        <v>0</v>
      </c>
      <c r="E47" s="241"/>
      <c r="F47" s="152"/>
      <c r="G47" s="152"/>
    </row>
    <row r="48" spans="1:7" ht="30" customHeight="1" x14ac:dyDescent="0.2">
      <c r="A48" s="299" t="s">
        <v>68</v>
      </c>
      <c r="B48" s="241"/>
      <c r="C48" s="241"/>
      <c r="D48" s="220">
        <f t="shared" si="0"/>
        <v>0</v>
      </c>
      <c r="E48" s="241"/>
      <c r="F48" s="152"/>
      <c r="G48" s="152"/>
    </row>
    <row r="49" spans="1:7" ht="30" customHeight="1" x14ac:dyDescent="0.2">
      <c r="A49" s="299" t="s">
        <v>415</v>
      </c>
      <c r="B49" s="241"/>
      <c r="C49" s="241"/>
      <c r="D49" s="220">
        <f t="shared" si="0"/>
        <v>0</v>
      </c>
      <c r="E49" s="241"/>
      <c r="F49" s="152"/>
      <c r="G49" s="152"/>
    </row>
    <row r="50" spans="1:7" ht="30" customHeight="1" x14ac:dyDescent="0.2">
      <c r="A50" s="299" t="s">
        <v>416</v>
      </c>
      <c r="B50" s="241"/>
      <c r="C50" s="241"/>
      <c r="D50" s="220">
        <f t="shared" si="0"/>
        <v>0</v>
      </c>
      <c r="E50" s="241"/>
      <c r="F50" s="152"/>
      <c r="G50" s="152"/>
    </row>
    <row r="51" spans="1:7" ht="30" customHeight="1" x14ac:dyDescent="0.2">
      <c r="A51" s="299" t="s">
        <v>417</v>
      </c>
      <c r="B51" s="241"/>
      <c r="C51" s="241"/>
      <c r="D51" s="220">
        <f t="shared" si="0"/>
        <v>0</v>
      </c>
      <c r="E51" s="241"/>
      <c r="F51" s="152"/>
      <c r="G51" s="152"/>
    </row>
    <row r="52" spans="1:7" ht="30" customHeight="1" x14ac:dyDescent="0.2">
      <c r="A52" s="299" t="s">
        <v>69</v>
      </c>
      <c r="B52" s="241"/>
      <c r="C52" s="241"/>
      <c r="D52" s="220">
        <f t="shared" si="0"/>
        <v>0</v>
      </c>
      <c r="E52" s="241"/>
      <c r="F52" s="152"/>
      <c r="G52" s="152"/>
    </row>
    <row r="53" spans="1:7" ht="30" customHeight="1" x14ac:dyDescent="0.2">
      <c r="A53" s="299" t="s">
        <v>70</v>
      </c>
      <c r="B53" s="241"/>
      <c r="C53" s="241"/>
      <c r="D53" s="220">
        <f t="shared" si="0"/>
        <v>0</v>
      </c>
      <c r="E53" s="241"/>
      <c r="F53" s="152"/>
      <c r="G53" s="152"/>
    </row>
    <row r="54" spans="1:7" ht="30" customHeight="1" x14ac:dyDescent="0.2">
      <c r="A54" s="299" t="s">
        <v>71</v>
      </c>
      <c r="B54" s="241"/>
      <c r="C54" s="241"/>
      <c r="D54" s="220">
        <f t="shared" si="0"/>
        <v>0</v>
      </c>
      <c r="E54" s="241"/>
      <c r="F54" s="152"/>
      <c r="G54" s="152"/>
    </row>
    <row r="55" spans="1:7" ht="30" customHeight="1" x14ac:dyDescent="0.2">
      <c r="A55" s="299" t="s">
        <v>72</v>
      </c>
      <c r="B55" s="241"/>
      <c r="C55" s="241"/>
      <c r="D55" s="220">
        <f t="shared" si="0"/>
        <v>0</v>
      </c>
      <c r="E55" s="241"/>
      <c r="F55" s="152"/>
      <c r="G55" s="152"/>
    </row>
    <row r="56" spans="1:7" ht="30" customHeight="1" x14ac:dyDescent="0.2">
      <c r="A56" s="299" t="s">
        <v>73</v>
      </c>
      <c r="B56" s="241"/>
      <c r="C56" s="241"/>
      <c r="D56" s="220">
        <f t="shared" si="0"/>
        <v>0</v>
      </c>
      <c r="E56" s="241"/>
      <c r="F56" s="152"/>
      <c r="G56" s="152"/>
    </row>
    <row r="57" spans="1:7" s="212" customFormat="1" ht="30" customHeight="1" x14ac:dyDescent="0.2">
      <c r="A57" s="299" t="s">
        <v>418</v>
      </c>
      <c r="B57" s="241"/>
      <c r="C57" s="241"/>
      <c r="D57" s="220">
        <f t="shared" si="0"/>
        <v>0</v>
      </c>
      <c r="E57" s="241"/>
      <c r="F57" s="152"/>
      <c r="G57" s="152"/>
    </row>
    <row r="58" spans="1:7" ht="30" customHeight="1" x14ac:dyDescent="0.2">
      <c r="A58" s="299" t="s">
        <v>74</v>
      </c>
      <c r="B58" s="241"/>
      <c r="C58" s="241"/>
      <c r="D58" s="220">
        <f t="shared" si="0"/>
        <v>0</v>
      </c>
      <c r="E58" s="241"/>
      <c r="F58" s="152"/>
      <c r="G58" s="152"/>
    </row>
    <row r="59" spans="1:7" ht="30" customHeight="1" x14ac:dyDescent="0.2">
      <c r="A59" s="299" t="s">
        <v>75</v>
      </c>
      <c r="B59" s="242"/>
      <c r="C59" s="242"/>
      <c r="D59" s="221">
        <f t="shared" si="0"/>
        <v>0</v>
      </c>
      <c r="E59" s="242"/>
      <c r="F59" s="152"/>
      <c r="G59" s="152"/>
    </row>
    <row r="60" spans="1:7" s="86" customFormat="1" ht="20.25" customHeight="1" x14ac:dyDescent="0.2">
      <c r="A60" s="64" t="s">
        <v>76</v>
      </c>
      <c r="B60" s="222">
        <f>SUM(B15:B59)</f>
        <v>192</v>
      </c>
      <c r="C60" s="222">
        <f>SUM(C15:C59)</f>
        <v>109</v>
      </c>
      <c r="D60" s="222">
        <f>SUM(D15:D59)</f>
        <v>301</v>
      </c>
      <c r="E60" s="222">
        <f>SUM(E15:E59)</f>
        <v>99</v>
      </c>
      <c r="F60" s="152"/>
      <c r="G60" s="152"/>
    </row>
    <row r="61" spans="1:7" s="86" customFormat="1" ht="12" customHeight="1" x14ac:dyDescent="0.2">
      <c r="A61" s="65"/>
      <c r="B61" s="553" t="s">
        <v>376</v>
      </c>
      <c r="C61" s="554"/>
      <c r="D61" s="554"/>
      <c r="E61" s="152"/>
      <c r="F61" s="152"/>
      <c r="G61" s="152"/>
    </row>
    <row r="62" spans="1:7" s="86" customFormat="1" ht="12" customHeight="1" x14ac:dyDescent="0.2">
      <c r="A62" s="150" t="s">
        <v>148</v>
      </c>
      <c r="B62" s="152"/>
      <c r="C62" s="65"/>
      <c r="D62" s="152"/>
      <c r="E62" s="152"/>
      <c r="F62" s="152"/>
      <c r="G62" s="152"/>
    </row>
    <row r="63" spans="1:7" s="86" customFormat="1" ht="30" customHeight="1" x14ac:dyDescent="0.2">
      <c r="A63" s="555" t="s">
        <v>377</v>
      </c>
      <c r="B63" s="555"/>
      <c r="C63" s="555"/>
      <c r="D63" s="555"/>
      <c r="E63" s="555"/>
      <c r="F63" s="555"/>
      <c r="G63" s="555"/>
    </row>
    <row r="64" spans="1:7" s="86" customFormat="1" ht="30" customHeight="1" x14ac:dyDescent="0.2">
      <c r="A64" s="555" t="s">
        <v>401</v>
      </c>
      <c r="B64" s="555"/>
      <c r="C64" s="555"/>
      <c r="D64" s="555"/>
      <c r="E64" s="555"/>
      <c r="F64" s="555"/>
      <c r="G64" s="555"/>
    </row>
    <row r="65" spans="1:13" s="99" customFormat="1" ht="13.5" x14ac:dyDescent="0.3">
      <c r="A65" s="51" t="s">
        <v>534</v>
      </c>
      <c r="B65" s="51"/>
      <c r="C65" s="51"/>
      <c r="D65" s="51"/>
      <c r="E65" s="51"/>
      <c r="F65" s="51"/>
      <c r="G65" s="51"/>
    </row>
    <row r="66" spans="1:13" s="50" customFormat="1" ht="16.5" customHeight="1" x14ac:dyDescent="0.3">
      <c r="A66" s="51" t="s">
        <v>81</v>
      </c>
    </row>
    <row r="67" spans="1:13" s="50" customFormat="1" ht="30.75" customHeight="1" x14ac:dyDescent="0.3">
      <c r="A67" s="445" t="s">
        <v>420</v>
      </c>
      <c r="B67" s="445"/>
      <c r="C67" s="445"/>
      <c r="D67" s="445"/>
      <c r="E67" s="445"/>
      <c r="F67" s="445"/>
      <c r="G67" s="445"/>
      <c r="H67" s="320"/>
      <c r="I67" s="320"/>
      <c r="J67" s="320"/>
      <c r="K67" s="320"/>
      <c r="L67" s="320"/>
      <c r="M67" s="320"/>
    </row>
    <row r="68" spans="1:13" ht="24.95" customHeight="1" x14ac:dyDescent="0.2">
      <c r="A68" s="57"/>
      <c r="F68" s="153"/>
      <c r="G68" s="153"/>
    </row>
    <row r="69" spans="1:13" ht="45.75" customHeight="1" x14ac:dyDescent="0.2">
      <c r="A69" s="550" t="s">
        <v>443</v>
      </c>
      <c r="B69" s="550"/>
      <c r="C69" s="550"/>
      <c r="D69" s="550"/>
      <c r="E69" s="550"/>
      <c r="F69" s="550"/>
      <c r="G69" s="550"/>
    </row>
    <row r="70" spans="1:13" ht="30" customHeight="1" x14ac:dyDescent="0.2">
      <c r="A70" s="64" t="s">
        <v>503</v>
      </c>
      <c r="B70" s="455" t="s">
        <v>501</v>
      </c>
      <c r="C70" s="455"/>
      <c r="D70" s="455" t="s">
        <v>502</v>
      </c>
      <c r="E70" s="547"/>
      <c r="F70" s="455" t="s">
        <v>378</v>
      </c>
      <c r="G70" s="547"/>
    </row>
    <row r="71" spans="1:13" ht="30" customHeight="1" x14ac:dyDescent="0.2">
      <c r="A71" s="299" t="s">
        <v>43</v>
      </c>
      <c r="B71" s="548"/>
      <c r="C71" s="548"/>
      <c r="D71" s="548"/>
      <c r="E71" s="548"/>
      <c r="F71" s="549">
        <f>B71+D71</f>
        <v>0</v>
      </c>
      <c r="G71" s="549"/>
    </row>
    <row r="72" spans="1:13" s="86" customFormat="1" ht="30" customHeight="1" x14ac:dyDescent="0.2">
      <c r="A72" s="299" t="s">
        <v>407</v>
      </c>
      <c r="B72" s="537"/>
      <c r="C72" s="537"/>
      <c r="D72" s="537">
        <v>0.29166666666666669</v>
      </c>
      <c r="E72" s="537"/>
      <c r="F72" s="538">
        <f t="shared" ref="F72:F115" si="1">B72+D72</f>
        <v>0.29166666666666669</v>
      </c>
      <c r="G72" s="538"/>
    </row>
    <row r="73" spans="1:13" s="86" customFormat="1" ht="30" customHeight="1" x14ac:dyDescent="0.2">
      <c r="A73" s="299" t="s">
        <v>408</v>
      </c>
      <c r="B73" s="537"/>
      <c r="C73" s="537"/>
      <c r="D73" s="537">
        <v>0.58333333333333337</v>
      </c>
      <c r="E73" s="537"/>
      <c r="F73" s="538">
        <f t="shared" si="1"/>
        <v>0.58333333333333337</v>
      </c>
      <c r="G73" s="538"/>
    </row>
    <row r="74" spans="1:13" ht="30" customHeight="1" x14ac:dyDescent="0.2">
      <c r="A74" s="299" t="s">
        <v>409</v>
      </c>
      <c r="B74" s="537"/>
      <c r="C74" s="537"/>
      <c r="D74" s="537">
        <v>3.9583333333333335</v>
      </c>
      <c r="E74" s="537"/>
      <c r="F74" s="538">
        <f t="shared" si="1"/>
        <v>3.9583333333333335</v>
      </c>
      <c r="G74" s="538"/>
    </row>
    <row r="75" spans="1:13" ht="30" customHeight="1" x14ac:dyDescent="0.2">
      <c r="A75" s="299" t="s">
        <v>410</v>
      </c>
      <c r="B75" s="537"/>
      <c r="C75" s="537"/>
      <c r="D75" s="537">
        <v>6.416666666666667</v>
      </c>
      <c r="E75" s="537"/>
      <c r="F75" s="538">
        <f t="shared" si="1"/>
        <v>6.416666666666667</v>
      </c>
      <c r="G75" s="538"/>
    </row>
    <row r="76" spans="1:13" ht="30" customHeight="1" x14ac:dyDescent="0.2">
      <c r="A76" s="299" t="s">
        <v>411</v>
      </c>
      <c r="B76" s="537"/>
      <c r="C76" s="537"/>
      <c r="D76" s="537">
        <v>3.875</v>
      </c>
      <c r="E76" s="537"/>
      <c r="F76" s="538">
        <f t="shared" si="1"/>
        <v>3.875</v>
      </c>
      <c r="G76" s="538"/>
    </row>
    <row r="77" spans="1:13" ht="30" customHeight="1" x14ac:dyDescent="0.2">
      <c r="A77" s="299" t="s">
        <v>44</v>
      </c>
      <c r="B77" s="537">
        <v>2</v>
      </c>
      <c r="C77" s="537"/>
      <c r="D77" s="537">
        <v>18.458333333333332</v>
      </c>
      <c r="E77" s="537"/>
      <c r="F77" s="538">
        <f t="shared" si="1"/>
        <v>20.458333333333332</v>
      </c>
      <c r="G77" s="538"/>
    </row>
    <row r="78" spans="1:13" ht="30" customHeight="1" x14ac:dyDescent="0.2">
      <c r="A78" s="299" t="s">
        <v>45</v>
      </c>
      <c r="B78" s="537">
        <v>3.5</v>
      </c>
      <c r="C78" s="537"/>
      <c r="D78" s="537">
        <v>25.375</v>
      </c>
      <c r="E78" s="537"/>
      <c r="F78" s="538">
        <f t="shared" si="1"/>
        <v>28.875</v>
      </c>
      <c r="G78" s="538"/>
    </row>
    <row r="79" spans="1:13" ht="30" customHeight="1" x14ac:dyDescent="0.2">
      <c r="A79" s="299" t="s">
        <v>46</v>
      </c>
      <c r="B79" s="537"/>
      <c r="C79" s="537"/>
      <c r="D79" s="537"/>
      <c r="E79" s="537"/>
      <c r="F79" s="538">
        <f t="shared" si="1"/>
        <v>0</v>
      </c>
      <c r="G79" s="538"/>
    </row>
    <row r="80" spans="1:13" ht="30" customHeight="1" x14ac:dyDescent="0.2">
      <c r="A80" s="299" t="s">
        <v>47</v>
      </c>
      <c r="B80" s="537"/>
      <c r="C80" s="537"/>
      <c r="D80" s="537"/>
      <c r="E80" s="537"/>
      <c r="F80" s="538">
        <f t="shared" si="1"/>
        <v>0</v>
      </c>
      <c r="G80" s="538"/>
    </row>
    <row r="81" spans="1:7" ht="30" customHeight="1" x14ac:dyDescent="0.2">
      <c r="A81" s="299" t="s">
        <v>48</v>
      </c>
      <c r="B81" s="537"/>
      <c r="C81" s="537"/>
      <c r="D81" s="537">
        <v>0.75</v>
      </c>
      <c r="E81" s="537"/>
      <c r="F81" s="538">
        <f t="shared" si="1"/>
        <v>0.75</v>
      </c>
      <c r="G81" s="538"/>
    </row>
    <row r="82" spans="1:7" ht="30" customHeight="1" x14ac:dyDescent="0.2">
      <c r="A82" s="299" t="s">
        <v>49</v>
      </c>
      <c r="B82" s="537"/>
      <c r="C82" s="537"/>
      <c r="D82" s="537"/>
      <c r="E82" s="537"/>
      <c r="F82" s="538">
        <f t="shared" si="1"/>
        <v>0</v>
      </c>
      <c r="G82" s="538"/>
    </row>
    <row r="83" spans="1:7" ht="30" customHeight="1" x14ac:dyDescent="0.2">
      <c r="A83" s="299" t="s">
        <v>50</v>
      </c>
      <c r="B83" s="537"/>
      <c r="C83" s="537"/>
      <c r="D83" s="537"/>
      <c r="E83" s="537"/>
      <c r="F83" s="538">
        <f t="shared" si="1"/>
        <v>0</v>
      </c>
      <c r="G83" s="538"/>
    </row>
    <row r="84" spans="1:7" ht="30" customHeight="1" x14ac:dyDescent="0.2">
      <c r="A84" s="299" t="s">
        <v>51</v>
      </c>
      <c r="B84" s="537"/>
      <c r="C84" s="537"/>
      <c r="D84" s="537"/>
      <c r="E84" s="537"/>
      <c r="F84" s="538">
        <f t="shared" si="1"/>
        <v>0</v>
      </c>
      <c r="G84" s="538"/>
    </row>
    <row r="85" spans="1:7" ht="30" customHeight="1" x14ac:dyDescent="0.2">
      <c r="A85" s="299" t="s">
        <v>52</v>
      </c>
      <c r="B85" s="537"/>
      <c r="C85" s="537"/>
      <c r="D85" s="537"/>
      <c r="E85" s="537"/>
      <c r="F85" s="538">
        <f t="shared" si="1"/>
        <v>0</v>
      </c>
      <c r="G85" s="538"/>
    </row>
    <row r="86" spans="1:7" ht="30" customHeight="1" x14ac:dyDescent="0.2">
      <c r="A86" s="299" t="s">
        <v>53</v>
      </c>
      <c r="B86" s="537"/>
      <c r="C86" s="537"/>
      <c r="D86" s="537"/>
      <c r="E86" s="537"/>
      <c r="F86" s="538">
        <f t="shared" si="1"/>
        <v>0</v>
      </c>
      <c r="G86" s="538"/>
    </row>
    <row r="87" spans="1:7" ht="30" customHeight="1" x14ac:dyDescent="0.2">
      <c r="A87" s="299" t="s">
        <v>54</v>
      </c>
      <c r="B87" s="537">
        <v>0.29166666666666669</v>
      </c>
      <c r="C87" s="537"/>
      <c r="D87" s="537">
        <v>3.9166666666666665</v>
      </c>
      <c r="E87" s="537"/>
      <c r="F87" s="538">
        <f t="shared" si="1"/>
        <v>4.208333333333333</v>
      </c>
      <c r="G87" s="538"/>
    </row>
    <row r="88" spans="1:7" ht="30" customHeight="1" x14ac:dyDescent="0.2">
      <c r="A88" s="299" t="s">
        <v>55</v>
      </c>
      <c r="B88" s="537"/>
      <c r="C88" s="537"/>
      <c r="D88" s="537"/>
      <c r="E88" s="537"/>
      <c r="F88" s="538">
        <f t="shared" si="1"/>
        <v>0</v>
      </c>
      <c r="G88" s="538"/>
    </row>
    <row r="89" spans="1:7" ht="30" customHeight="1" x14ac:dyDescent="0.2">
      <c r="A89" s="299" t="s">
        <v>56</v>
      </c>
      <c r="B89" s="537">
        <v>7.3125</v>
      </c>
      <c r="C89" s="537"/>
      <c r="D89" s="537">
        <v>90.208333333333329</v>
      </c>
      <c r="E89" s="537"/>
      <c r="F89" s="538">
        <f t="shared" si="1"/>
        <v>97.520833333333329</v>
      </c>
      <c r="G89" s="538"/>
    </row>
    <row r="90" spans="1:7" ht="30" customHeight="1" x14ac:dyDescent="0.2">
      <c r="A90" s="299" t="s">
        <v>57</v>
      </c>
      <c r="B90" s="537"/>
      <c r="C90" s="537"/>
      <c r="D90" s="537"/>
      <c r="E90" s="537"/>
      <c r="F90" s="538">
        <f t="shared" si="1"/>
        <v>0</v>
      </c>
      <c r="G90" s="538"/>
    </row>
    <row r="91" spans="1:7" ht="30" customHeight="1" x14ac:dyDescent="0.2">
      <c r="A91" s="299" t="s">
        <v>58</v>
      </c>
      <c r="B91" s="537"/>
      <c r="C91" s="537"/>
      <c r="D91" s="537"/>
      <c r="E91" s="537"/>
      <c r="F91" s="538">
        <f t="shared" si="1"/>
        <v>0</v>
      </c>
      <c r="G91" s="538"/>
    </row>
    <row r="92" spans="1:7" ht="30" customHeight="1" x14ac:dyDescent="0.2">
      <c r="A92" s="299" t="s">
        <v>59</v>
      </c>
      <c r="B92" s="537"/>
      <c r="C92" s="537"/>
      <c r="D92" s="537"/>
      <c r="E92" s="537"/>
      <c r="F92" s="538">
        <f t="shared" si="1"/>
        <v>0</v>
      </c>
      <c r="G92" s="538"/>
    </row>
    <row r="93" spans="1:7" ht="30" customHeight="1" x14ac:dyDescent="0.2">
      <c r="A93" s="299" t="s">
        <v>60</v>
      </c>
      <c r="B93" s="537"/>
      <c r="C93" s="537"/>
      <c r="D93" s="537"/>
      <c r="E93" s="537"/>
      <c r="F93" s="538">
        <f t="shared" si="1"/>
        <v>0</v>
      </c>
      <c r="G93" s="538"/>
    </row>
    <row r="94" spans="1:7" ht="30" customHeight="1" x14ac:dyDescent="0.2">
      <c r="A94" s="299" t="s">
        <v>61</v>
      </c>
      <c r="B94" s="537"/>
      <c r="C94" s="537"/>
      <c r="D94" s="537"/>
      <c r="E94" s="537"/>
      <c r="F94" s="538">
        <f t="shared" si="1"/>
        <v>0</v>
      </c>
      <c r="G94" s="538"/>
    </row>
    <row r="95" spans="1:7" ht="30" customHeight="1" x14ac:dyDescent="0.2">
      <c r="A95" s="299" t="s">
        <v>62</v>
      </c>
      <c r="B95" s="537"/>
      <c r="C95" s="537"/>
      <c r="D95" s="537"/>
      <c r="E95" s="537"/>
      <c r="F95" s="538">
        <f t="shared" si="1"/>
        <v>0</v>
      </c>
      <c r="G95" s="538"/>
    </row>
    <row r="96" spans="1:7" ht="30" customHeight="1" x14ac:dyDescent="0.2">
      <c r="A96" s="299" t="s">
        <v>63</v>
      </c>
      <c r="B96" s="537"/>
      <c r="C96" s="537"/>
      <c r="D96" s="537"/>
      <c r="E96" s="537"/>
      <c r="F96" s="538">
        <f t="shared" si="1"/>
        <v>0</v>
      </c>
      <c r="G96" s="538"/>
    </row>
    <row r="97" spans="1:7" ht="30" customHeight="1" x14ac:dyDescent="0.2">
      <c r="A97" s="299" t="s">
        <v>64</v>
      </c>
      <c r="B97" s="537"/>
      <c r="C97" s="537"/>
      <c r="D97" s="537"/>
      <c r="E97" s="537"/>
      <c r="F97" s="538">
        <f t="shared" si="1"/>
        <v>0</v>
      </c>
      <c r="G97" s="538"/>
    </row>
    <row r="98" spans="1:7" ht="30" customHeight="1" x14ac:dyDescent="0.2">
      <c r="A98" s="299" t="s">
        <v>65</v>
      </c>
      <c r="B98" s="537"/>
      <c r="C98" s="537"/>
      <c r="D98" s="537"/>
      <c r="E98" s="537"/>
      <c r="F98" s="538">
        <f t="shared" si="1"/>
        <v>0</v>
      </c>
      <c r="G98" s="538"/>
    </row>
    <row r="99" spans="1:7" ht="30" customHeight="1" x14ac:dyDescent="0.2">
      <c r="A99" s="299" t="s">
        <v>66</v>
      </c>
      <c r="B99" s="537"/>
      <c r="C99" s="537"/>
      <c r="D99" s="537"/>
      <c r="E99" s="537"/>
      <c r="F99" s="538">
        <f t="shared" si="1"/>
        <v>0</v>
      </c>
      <c r="G99" s="538"/>
    </row>
    <row r="100" spans="1:7" ht="30" customHeight="1" x14ac:dyDescent="0.2">
      <c r="A100" s="299" t="s">
        <v>67</v>
      </c>
      <c r="B100" s="537"/>
      <c r="C100" s="537"/>
      <c r="D100" s="537"/>
      <c r="E100" s="537"/>
      <c r="F100" s="538">
        <f t="shared" si="1"/>
        <v>0</v>
      </c>
      <c r="G100" s="538"/>
    </row>
    <row r="101" spans="1:7" ht="30" customHeight="1" x14ac:dyDescent="0.2">
      <c r="A101" s="299" t="s">
        <v>412</v>
      </c>
      <c r="B101" s="537"/>
      <c r="C101" s="537"/>
      <c r="D101" s="537"/>
      <c r="E101" s="537"/>
      <c r="F101" s="538">
        <f t="shared" si="1"/>
        <v>0</v>
      </c>
      <c r="G101" s="538"/>
    </row>
    <row r="102" spans="1:7" ht="30" customHeight="1" x14ac:dyDescent="0.2">
      <c r="A102" s="299" t="s">
        <v>413</v>
      </c>
      <c r="B102" s="537"/>
      <c r="C102" s="537"/>
      <c r="D102" s="537"/>
      <c r="E102" s="537"/>
      <c r="F102" s="538">
        <f t="shared" si="1"/>
        <v>0</v>
      </c>
      <c r="G102" s="538"/>
    </row>
    <row r="103" spans="1:7" ht="30" customHeight="1" x14ac:dyDescent="0.2">
      <c r="A103" s="299" t="s">
        <v>414</v>
      </c>
      <c r="B103" s="537"/>
      <c r="C103" s="537"/>
      <c r="D103" s="537"/>
      <c r="E103" s="537"/>
      <c r="F103" s="538">
        <f t="shared" si="1"/>
        <v>0</v>
      </c>
      <c r="G103" s="538"/>
    </row>
    <row r="104" spans="1:7" ht="30" customHeight="1" x14ac:dyDescent="0.2">
      <c r="A104" s="299" t="s">
        <v>68</v>
      </c>
      <c r="B104" s="537"/>
      <c r="C104" s="537"/>
      <c r="D104" s="537"/>
      <c r="E104" s="537"/>
      <c r="F104" s="538">
        <f t="shared" si="1"/>
        <v>0</v>
      </c>
      <c r="G104" s="538"/>
    </row>
    <row r="105" spans="1:7" ht="30" customHeight="1" x14ac:dyDescent="0.2">
      <c r="A105" s="299" t="s">
        <v>415</v>
      </c>
      <c r="B105" s="537"/>
      <c r="C105" s="537"/>
      <c r="D105" s="537"/>
      <c r="E105" s="537"/>
      <c r="F105" s="538">
        <f t="shared" si="1"/>
        <v>0</v>
      </c>
      <c r="G105" s="538"/>
    </row>
    <row r="106" spans="1:7" ht="30" customHeight="1" x14ac:dyDescent="0.2">
      <c r="A106" s="299" t="s">
        <v>416</v>
      </c>
      <c r="B106" s="537"/>
      <c r="C106" s="537"/>
      <c r="D106" s="537"/>
      <c r="E106" s="537"/>
      <c r="F106" s="538">
        <f t="shared" si="1"/>
        <v>0</v>
      </c>
      <c r="G106" s="538"/>
    </row>
    <row r="107" spans="1:7" ht="30" customHeight="1" x14ac:dyDescent="0.2">
      <c r="A107" s="299" t="s">
        <v>417</v>
      </c>
      <c r="B107" s="537"/>
      <c r="C107" s="537"/>
      <c r="D107" s="537"/>
      <c r="E107" s="537"/>
      <c r="F107" s="538">
        <f t="shared" si="1"/>
        <v>0</v>
      </c>
      <c r="G107" s="538"/>
    </row>
    <row r="108" spans="1:7" ht="30" customHeight="1" x14ac:dyDescent="0.2">
      <c r="A108" s="299" t="s">
        <v>69</v>
      </c>
      <c r="B108" s="537"/>
      <c r="C108" s="537"/>
      <c r="D108" s="537"/>
      <c r="E108" s="537"/>
      <c r="F108" s="538">
        <f t="shared" si="1"/>
        <v>0</v>
      </c>
      <c r="G108" s="538"/>
    </row>
    <row r="109" spans="1:7" ht="30" customHeight="1" x14ac:dyDescent="0.2">
      <c r="A109" s="299" t="s">
        <v>70</v>
      </c>
      <c r="B109" s="537"/>
      <c r="C109" s="537"/>
      <c r="D109" s="537"/>
      <c r="E109" s="537"/>
      <c r="F109" s="538">
        <f t="shared" si="1"/>
        <v>0</v>
      </c>
      <c r="G109" s="538"/>
    </row>
    <row r="110" spans="1:7" ht="30" customHeight="1" x14ac:dyDescent="0.2">
      <c r="A110" s="299" t="s">
        <v>71</v>
      </c>
      <c r="B110" s="537"/>
      <c r="C110" s="537"/>
      <c r="D110" s="537"/>
      <c r="E110" s="537"/>
      <c r="F110" s="538">
        <f t="shared" si="1"/>
        <v>0</v>
      </c>
      <c r="G110" s="538"/>
    </row>
    <row r="111" spans="1:7" ht="30" customHeight="1" x14ac:dyDescent="0.2">
      <c r="A111" s="299" t="s">
        <v>72</v>
      </c>
      <c r="B111" s="537"/>
      <c r="C111" s="537"/>
      <c r="D111" s="537"/>
      <c r="E111" s="537"/>
      <c r="F111" s="538">
        <f t="shared" si="1"/>
        <v>0</v>
      </c>
      <c r="G111" s="538"/>
    </row>
    <row r="112" spans="1:7" ht="30" customHeight="1" x14ac:dyDescent="0.2">
      <c r="A112" s="299" t="s">
        <v>73</v>
      </c>
      <c r="B112" s="537"/>
      <c r="C112" s="537"/>
      <c r="D112" s="537"/>
      <c r="E112" s="537"/>
      <c r="F112" s="538">
        <f t="shared" si="1"/>
        <v>0</v>
      </c>
      <c r="G112" s="538"/>
    </row>
    <row r="113" spans="1:13" ht="30" customHeight="1" x14ac:dyDescent="0.2">
      <c r="A113" s="299" t="s">
        <v>418</v>
      </c>
      <c r="B113" s="537"/>
      <c r="C113" s="537"/>
      <c r="D113" s="537"/>
      <c r="E113" s="537"/>
      <c r="F113" s="538">
        <f t="shared" si="1"/>
        <v>0</v>
      </c>
      <c r="G113" s="538"/>
    </row>
    <row r="114" spans="1:13" ht="30" customHeight="1" x14ac:dyDescent="0.2">
      <c r="A114" s="299" t="s">
        <v>74</v>
      </c>
      <c r="B114" s="537"/>
      <c r="C114" s="537"/>
      <c r="D114" s="537"/>
      <c r="E114" s="537"/>
      <c r="F114" s="538">
        <f t="shared" si="1"/>
        <v>0</v>
      </c>
      <c r="G114" s="538"/>
    </row>
    <row r="115" spans="1:13" ht="30" customHeight="1" x14ac:dyDescent="0.2">
      <c r="A115" s="299" t="s">
        <v>75</v>
      </c>
      <c r="B115" s="544"/>
      <c r="C115" s="544"/>
      <c r="D115" s="544"/>
      <c r="E115" s="544"/>
      <c r="F115" s="545">
        <f t="shared" si="1"/>
        <v>0</v>
      </c>
      <c r="G115" s="545"/>
    </row>
    <row r="116" spans="1:13" x14ac:dyDescent="0.2">
      <c r="A116" s="154"/>
      <c r="B116" s="154"/>
      <c r="C116" s="154"/>
      <c r="D116" s="154"/>
      <c r="E116" s="154"/>
      <c r="F116" s="154"/>
      <c r="G116" s="154"/>
    </row>
    <row r="117" spans="1:13" ht="13.5" x14ac:dyDescent="0.2">
      <c r="A117" s="150" t="s">
        <v>148</v>
      </c>
      <c r="B117" s="86"/>
      <c r="C117" s="86"/>
      <c r="D117" s="86"/>
      <c r="E117" s="86"/>
      <c r="F117" s="86"/>
      <c r="G117" s="86"/>
    </row>
    <row r="118" spans="1:13" ht="13.5" x14ac:dyDescent="0.2">
      <c r="A118" s="540" t="s">
        <v>505</v>
      </c>
      <c r="B118" s="540"/>
      <c r="C118" s="540"/>
      <c r="D118" s="540"/>
      <c r="E118" s="540"/>
      <c r="F118" s="540"/>
      <c r="G118" s="540"/>
      <c r="H118" s="540"/>
    </row>
    <row r="119" spans="1:13" s="99" customFormat="1" ht="13.5" x14ac:dyDescent="0.3">
      <c r="A119" s="51" t="s">
        <v>534</v>
      </c>
      <c r="B119" s="51"/>
      <c r="C119" s="51"/>
      <c r="D119" s="51"/>
      <c r="E119" s="51"/>
      <c r="F119" s="51"/>
      <c r="G119" s="51"/>
    </row>
    <row r="120" spans="1:13" s="50" customFormat="1" ht="13.35" customHeight="1" x14ac:dyDescent="0.3">
      <c r="A120" s="51" t="s">
        <v>81</v>
      </c>
    </row>
    <row r="121" spans="1:13" s="50" customFormat="1" ht="23.25" customHeight="1" x14ac:dyDescent="0.3">
      <c r="A121" s="445" t="s">
        <v>420</v>
      </c>
      <c r="B121" s="445"/>
      <c r="C121" s="445"/>
      <c r="D121" s="445"/>
      <c r="E121" s="445"/>
      <c r="F121" s="445"/>
      <c r="G121" s="445"/>
      <c r="H121" s="320"/>
      <c r="I121" s="320"/>
      <c r="J121" s="320"/>
      <c r="K121" s="320"/>
      <c r="L121" s="320"/>
      <c r="M121" s="320"/>
    </row>
    <row r="122" spans="1:13" x14ac:dyDescent="0.2">
      <c r="A122" s="155"/>
    </row>
    <row r="123" spans="1:13" ht="37.5" customHeight="1" x14ac:dyDescent="0.2">
      <c r="A123" s="541" t="s">
        <v>25</v>
      </c>
      <c r="B123" s="541"/>
      <c r="C123" s="541"/>
      <c r="D123" s="156"/>
      <c r="E123" s="156"/>
      <c r="F123" s="156"/>
      <c r="G123" s="156"/>
    </row>
    <row r="124" spans="1:13" ht="30" customHeight="1" x14ac:dyDescent="0.2">
      <c r="A124" s="209" t="s">
        <v>379</v>
      </c>
      <c r="B124" s="542" t="s">
        <v>272</v>
      </c>
      <c r="C124" s="542"/>
    </row>
    <row r="125" spans="1:13" ht="30" customHeight="1" x14ac:dyDescent="0.2">
      <c r="A125" s="188" t="s">
        <v>380</v>
      </c>
      <c r="B125" s="543" t="s">
        <v>559</v>
      </c>
      <c r="C125" s="543"/>
    </row>
    <row r="126" spans="1:13" ht="30" customHeight="1" x14ac:dyDescent="0.2">
      <c r="A126" s="189" t="s">
        <v>381</v>
      </c>
      <c r="B126" s="546">
        <v>17323.11</v>
      </c>
      <c r="C126" s="546"/>
    </row>
    <row r="127" spans="1:13" ht="15" customHeight="1" x14ac:dyDescent="0.2">
      <c r="A127" s="56" t="s">
        <v>76</v>
      </c>
      <c r="B127" s="539">
        <f>SUM(B125:C126)</f>
        <v>17323.11</v>
      </c>
      <c r="C127" s="539"/>
    </row>
    <row r="129" spans="1:7" ht="13.5" x14ac:dyDescent="0.2">
      <c r="A129" s="150" t="s">
        <v>148</v>
      </c>
      <c r="B129" s="86"/>
      <c r="C129" s="86"/>
      <c r="D129" s="86"/>
      <c r="E129" s="86"/>
      <c r="F129" s="86"/>
      <c r="G129" s="86"/>
    </row>
    <row r="130" spans="1:7" ht="13.5" x14ac:dyDescent="0.2">
      <c r="A130" s="118" t="s">
        <v>549</v>
      </c>
      <c r="B130" s="157"/>
      <c r="C130" s="157"/>
      <c r="D130" s="157"/>
      <c r="E130" s="157"/>
      <c r="F130" s="157"/>
      <c r="G130" s="157"/>
    </row>
    <row r="131" spans="1:7" ht="13.5" x14ac:dyDescent="0.2">
      <c r="A131" s="118" t="s">
        <v>520</v>
      </c>
      <c r="B131" s="157"/>
      <c r="C131" s="157"/>
      <c r="D131" s="157"/>
      <c r="E131" s="157"/>
      <c r="F131" s="157"/>
      <c r="G131" s="157"/>
    </row>
  </sheetData>
  <sheetProtection algorithmName="SHA-512" hashValue="g1zYEWPr7kG8n0njr4VKIwUygMeBcNzaUzYVNsV909whNobrPv1jOktIxxcALVRExJyB6oPAYnzBYlQby8Cxqw==" saltValue="B5w4NJPZDIH+9nx+6npruQ==" spinCount="100000" sheet="1" selectLockedCells="1"/>
  <mergeCells count="155">
    <mergeCell ref="A69:G69"/>
    <mergeCell ref="A1:G1"/>
    <mergeCell ref="A11:G11"/>
    <mergeCell ref="A12:G12"/>
    <mergeCell ref="A13:A14"/>
    <mergeCell ref="D13:E13"/>
    <mergeCell ref="B61:D61"/>
    <mergeCell ref="A67:G67"/>
    <mergeCell ref="A64:G64"/>
    <mergeCell ref="A63:G63"/>
    <mergeCell ref="B73:C73"/>
    <mergeCell ref="D73:E73"/>
    <mergeCell ref="F73:G73"/>
    <mergeCell ref="B74:C74"/>
    <mergeCell ref="D74:E74"/>
    <mergeCell ref="F74:G74"/>
    <mergeCell ref="B70:C70"/>
    <mergeCell ref="D70:E70"/>
    <mergeCell ref="F70:G70"/>
    <mergeCell ref="B72:C72"/>
    <mergeCell ref="D72:E72"/>
    <mergeCell ref="F72:G72"/>
    <mergeCell ref="B71:C71"/>
    <mergeCell ref="D71:E71"/>
    <mergeCell ref="F71:G71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27:C127"/>
    <mergeCell ref="B114:C114"/>
    <mergeCell ref="D114:E114"/>
    <mergeCell ref="A118:H118"/>
    <mergeCell ref="A123:C123"/>
    <mergeCell ref="B124:C124"/>
    <mergeCell ref="B125:C125"/>
    <mergeCell ref="B115:C115"/>
    <mergeCell ref="D115:E115"/>
    <mergeCell ref="F115:G115"/>
    <mergeCell ref="B126:C126"/>
    <mergeCell ref="B113:C113"/>
    <mergeCell ref="D113:E113"/>
    <mergeCell ref="F113:G113"/>
    <mergeCell ref="F114:G114"/>
    <mergeCell ref="A121:G121"/>
    <mergeCell ref="B111:C111"/>
    <mergeCell ref="D111:E111"/>
    <mergeCell ref="F111:G111"/>
    <mergeCell ref="B112:C112"/>
    <mergeCell ref="D112:E112"/>
    <mergeCell ref="F112:G112"/>
  </mergeCells>
  <phoneticPr fontId="43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</sheetPr>
  <dimension ref="A1:C839"/>
  <sheetViews>
    <sheetView showGridLines="0" zoomScaleNormal="100" workbookViewId="0">
      <selection activeCell="F8" sqref="F8"/>
    </sheetView>
  </sheetViews>
  <sheetFormatPr defaultColWidth="9.140625" defaultRowHeight="9" x14ac:dyDescent="0.15"/>
  <cols>
    <col min="1" max="1" width="60.7109375" style="161" customWidth="1"/>
    <col min="2" max="2" width="20.7109375" style="63" customWidth="1"/>
    <col min="3" max="5" width="10.7109375" style="63" customWidth="1"/>
    <col min="6" max="16384" width="9.140625" style="63"/>
  </cols>
  <sheetData>
    <row r="1" spans="1:3" s="158" customFormat="1" ht="30" customHeight="1" x14ac:dyDescent="0.3">
      <c r="A1" s="541" t="s">
        <v>27</v>
      </c>
      <c r="B1" s="541"/>
    </row>
    <row r="2" spans="1:3" s="160" customFormat="1" ht="30" customHeight="1" x14ac:dyDescent="0.2">
      <c r="A2" s="215" t="s">
        <v>382</v>
      </c>
      <c r="B2" s="215" t="s">
        <v>335</v>
      </c>
      <c r="C2" s="159"/>
    </row>
    <row r="3" spans="1:3" ht="24.95" customHeight="1" x14ac:dyDescent="0.15">
      <c r="A3" s="188" t="s">
        <v>383</v>
      </c>
      <c r="B3" s="240">
        <v>33</v>
      </c>
    </row>
    <row r="4" spans="1:3" ht="24.95" customHeight="1" x14ac:dyDescent="0.15">
      <c r="A4" s="130" t="s">
        <v>384</v>
      </c>
      <c r="B4" s="241"/>
    </row>
    <row r="5" spans="1:3" ht="24.95" customHeight="1" x14ac:dyDescent="0.15">
      <c r="A5" s="189" t="s">
        <v>385</v>
      </c>
      <c r="B5" s="242"/>
    </row>
    <row r="6" spans="1:3" ht="10.5" customHeight="1" x14ac:dyDescent="0.15">
      <c r="A6" s="556"/>
      <c r="B6" s="557"/>
    </row>
    <row r="7" spans="1:3" s="158" customFormat="1" ht="30" customHeight="1" x14ac:dyDescent="0.3">
      <c r="A7" s="541" t="s">
        <v>28</v>
      </c>
      <c r="B7" s="541"/>
    </row>
    <row r="8" spans="1:3" ht="30" customHeight="1" x14ac:dyDescent="0.15">
      <c r="A8" s="215" t="s">
        <v>386</v>
      </c>
      <c r="B8" s="215" t="s">
        <v>335</v>
      </c>
    </row>
    <row r="9" spans="1:3" ht="24.95" customHeight="1" x14ac:dyDescent="0.15">
      <c r="A9" s="188" t="s">
        <v>387</v>
      </c>
      <c r="B9" s="240"/>
    </row>
    <row r="10" spans="1:3" ht="24.95" customHeight="1" x14ac:dyDescent="0.15">
      <c r="A10" s="130" t="s">
        <v>388</v>
      </c>
      <c r="B10" s="241"/>
    </row>
    <row r="11" spans="1:3" ht="24.95" customHeight="1" x14ac:dyDescent="0.15">
      <c r="A11" s="130" t="s">
        <v>389</v>
      </c>
      <c r="B11" s="241"/>
    </row>
    <row r="12" spans="1:3" ht="24.95" customHeight="1" x14ac:dyDescent="0.15">
      <c r="A12" s="130" t="s">
        <v>390</v>
      </c>
      <c r="B12" s="239">
        <f>SUM(B13:B19)</f>
        <v>0</v>
      </c>
    </row>
    <row r="13" spans="1:3" ht="20.100000000000001" customHeight="1" x14ac:dyDescent="0.15">
      <c r="A13" s="130" t="s">
        <v>391</v>
      </c>
      <c r="B13" s="241"/>
    </row>
    <row r="14" spans="1:3" ht="20.100000000000001" customHeight="1" x14ac:dyDescent="0.15">
      <c r="A14" s="130" t="s">
        <v>392</v>
      </c>
      <c r="B14" s="241"/>
    </row>
    <row r="15" spans="1:3" ht="20.100000000000001" customHeight="1" x14ac:dyDescent="0.15">
      <c r="A15" s="130" t="s">
        <v>393</v>
      </c>
      <c r="B15" s="241"/>
    </row>
    <row r="16" spans="1:3" ht="20.100000000000001" customHeight="1" x14ac:dyDescent="0.15">
      <c r="A16" s="130" t="s">
        <v>394</v>
      </c>
      <c r="B16" s="241"/>
    </row>
    <row r="17" spans="1:2" ht="20.100000000000001" customHeight="1" x14ac:dyDescent="0.15">
      <c r="A17" s="130" t="s">
        <v>395</v>
      </c>
      <c r="B17" s="241"/>
    </row>
    <row r="18" spans="1:2" ht="20.100000000000001" customHeight="1" x14ac:dyDescent="0.15">
      <c r="A18" s="130" t="s">
        <v>396</v>
      </c>
      <c r="B18" s="241"/>
    </row>
    <row r="19" spans="1:2" ht="20.100000000000001" customHeight="1" x14ac:dyDescent="0.15">
      <c r="A19" s="189" t="s">
        <v>397</v>
      </c>
      <c r="B19" s="242"/>
    </row>
    <row r="20" spans="1:2" ht="9.75" customHeight="1" x14ac:dyDescent="0.15">
      <c r="A20" s="63"/>
    </row>
    <row r="21" spans="1:2" s="67" customFormat="1" ht="12" customHeight="1" x14ac:dyDescent="0.3">
      <c r="A21" s="67" t="s">
        <v>148</v>
      </c>
    </row>
    <row r="22" spans="1:2" s="67" customFormat="1" ht="12" customHeight="1" x14ac:dyDescent="0.3">
      <c r="A22" s="67" t="s">
        <v>398</v>
      </c>
    </row>
    <row r="23" spans="1:2" s="67" customFormat="1" ht="12" customHeight="1" x14ac:dyDescent="0.3">
      <c r="A23" s="67" t="s">
        <v>524</v>
      </c>
    </row>
    <row r="24" spans="1:2" x14ac:dyDescent="0.15">
      <c r="A24" s="63"/>
    </row>
    <row r="25" spans="1:2" x14ac:dyDescent="0.15">
      <c r="A25" s="63"/>
    </row>
    <row r="26" spans="1:2" x14ac:dyDescent="0.15">
      <c r="A26" s="63"/>
    </row>
    <row r="27" spans="1:2" x14ac:dyDescent="0.15">
      <c r="A27" s="63"/>
    </row>
    <row r="28" spans="1:2" x14ac:dyDescent="0.15">
      <c r="A28" s="63"/>
    </row>
    <row r="29" spans="1:2" x14ac:dyDescent="0.15">
      <c r="A29" s="63"/>
    </row>
    <row r="30" spans="1:2" x14ac:dyDescent="0.15">
      <c r="A30" s="63"/>
    </row>
    <row r="31" spans="1:2" x14ac:dyDescent="0.15">
      <c r="A31" s="63"/>
    </row>
    <row r="32" spans="1:2" x14ac:dyDescent="0.15">
      <c r="A32" s="63"/>
    </row>
    <row r="33" spans="1:1" x14ac:dyDescent="0.15">
      <c r="A33" s="63"/>
    </row>
    <row r="34" spans="1:1" x14ac:dyDescent="0.15">
      <c r="A34" s="63"/>
    </row>
    <row r="35" spans="1:1" x14ac:dyDescent="0.15">
      <c r="A35" s="63"/>
    </row>
    <row r="36" spans="1:1" x14ac:dyDescent="0.15">
      <c r="A36" s="63"/>
    </row>
    <row r="37" spans="1:1" x14ac:dyDescent="0.15">
      <c r="A37" s="63"/>
    </row>
    <row r="38" spans="1:1" x14ac:dyDescent="0.15">
      <c r="A38" s="63"/>
    </row>
    <row r="39" spans="1:1" x14ac:dyDescent="0.15">
      <c r="A39" s="63"/>
    </row>
    <row r="40" spans="1:1" x14ac:dyDescent="0.15">
      <c r="A40" s="63"/>
    </row>
    <row r="41" spans="1:1" x14ac:dyDescent="0.15">
      <c r="A41" s="63"/>
    </row>
    <row r="42" spans="1:1" x14ac:dyDescent="0.15">
      <c r="A42" s="63"/>
    </row>
    <row r="43" spans="1:1" x14ac:dyDescent="0.15">
      <c r="A43" s="63"/>
    </row>
    <row r="44" spans="1:1" x14ac:dyDescent="0.15">
      <c r="A44" s="63"/>
    </row>
    <row r="45" spans="1:1" x14ac:dyDescent="0.15">
      <c r="A45" s="63"/>
    </row>
    <row r="46" spans="1:1" x14ac:dyDescent="0.15">
      <c r="A46" s="63"/>
    </row>
    <row r="47" spans="1:1" x14ac:dyDescent="0.15">
      <c r="A47" s="63"/>
    </row>
    <row r="48" spans="1:1" x14ac:dyDescent="0.15">
      <c r="A48" s="63"/>
    </row>
    <row r="49" spans="1:1" x14ac:dyDescent="0.15">
      <c r="A49" s="63"/>
    </row>
    <row r="50" spans="1:1" x14ac:dyDescent="0.15">
      <c r="A50" s="63"/>
    </row>
    <row r="51" spans="1:1" x14ac:dyDescent="0.15">
      <c r="A51" s="63"/>
    </row>
    <row r="52" spans="1:1" x14ac:dyDescent="0.15">
      <c r="A52" s="63"/>
    </row>
    <row r="53" spans="1:1" x14ac:dyDescent="0.15">
      <c r="A53" s="63"/>
    </row>
    <row r="54" spans="1:1" x14ac:dyDescent="0.15">
      <c r="A54" s="63"/>
    </row>
    <row r="55" spans="1:1" x14ac:dyDescent="0.15">
      <c r="A55" s="63"/>
    </row>
    <row r="56" spans="1:1" x14ac:dyDescent="0.15">
      <c r="A56" s="63"/>
    </row>
    <row r="57" spans="1:1" x14ac:dyDescent="0.15">
      <c r="A57" s="63"/>
    </row>
    <row r="58" spans="1:1" x14ac:dyDescent="0.15">
      <c r="A58" s="63"/>
    </row>
    <row r="59" spans="1:1" x14ac:dyDescent="0.15">
      <c r="A59" s="63"/>
    </row>
    <row r="60" spans="1:1" x14ac:dyDescent="0.15">
      <c r="A60" s="63"/>
    </row>
    <row r="61" spans="1:1" x14ac:dyDescent="0.15">
      <c r="A61" s="63"/>
    </row>
    <row r="62" spans="1:1" x14ac:dyDescent="0.15">
      <c r="A62" s="63"/>
    </row>
    <row r="63" spans="1:1" x14ac:dyDescent="0.15">
      <c r="A63" s="63"/>
    </row>
    <row r="64" spans="1:1" x14ac:dyDescent="0.15">
      <c r="A64" s="63"/>
    </row>
    <row r="65" spans="1:1" x14ac:dyDescent="0.15">
      <c r="A65" s="63"/>
    </row>
    <row r="66" spans="1:1" x14ac:dyDescent="0.15">
      <c r="A66" s="63"/>
    </row>
    <row r="67" spans="1:1" x14ac:dyDescent="0.15">
      <c r="A67" s="63"/>
    </row>
    <row r="68" spans="1:1" x14ac:dyDescent="0.15">
      <c r="A68" s="63"/>
    </row>
    <row r="69" spans="1:1" x14ac:dyDescent="0.15">
      <c r="A69" s="63"/>
    </row>
    <row r="70" spans="1:1" x14ac:dyDescent="0.15">
      <c r="A70" s="63"/>
    </row>
    <row r="71" spans="1:1" x14ac:dyDescent="0.15">
      <c r="A71" s="63"/>
    </row>
    <row r="72" spans="1:1" x14ac:dyDescent="0.15">
      <c r="A72" s="63"/>
    </row>
    <row r="73" spans="1:1" x14ac:dyDescent="0.15">
      <c r="A73" s="63"/>
    </row>
    <row r="74" spans="1:1" x14ac:dyDescent="0.15">
      <c r="A74" s="63"/>
    </row>
    <row r="75" spans="1:1" x14ac:dyDescent="0.15">
      <c r="A75" s="63"/>
    </row>
    <row r="76" spans="1:1" x14ac:dyDescent="0.15">
      <c r="A76" s="63"/>
    </row>
    <row r="77" spans="1:1" x14ac:dyDescent="0.15">
      <c r="A77" s="63"/>
    </row>
    <row r="78" spans="1:1" x14ac:dyDescent="0.15">
      <c r="A78" s="63"/>
    </row>
    <row r="79" spans="1:1" x14ac:dyDescent="0.15">
      <c r="A79" s="63"/>
    </row>
    <row r="80" spans="1:1" x14ac:dyDescent="0.15">
      <c r="A80" s="63"/>
    </row>
    <row r="81" spans="1:1" x14ac:dyDescent="0.15">
      <c r="A81" s="63"/>
    </row>
    <row r="82" spans="1:1" x14ac:dyDescent="0.15">
      <c r="A82" s="63"/>
    </row>
    <row r="83" spans="1:1" x14ac:dyDescent="0.15">
      <c r="A83" s="63"/>
    </row>
    <row r="84" spans="1:1" x14ac:dyDescent="0.15">
      <c r="A84" s="63"/>
    </row>
    <row r="85" spans="1:1" x14ac:dyDescent="0.15">
      <c r="A85" s="63"/>
    </row>
    <row r="86" spans="1:1" x14ac:dyDescent="0.15">
      <c r="A86" s="63"/>
    </row>
    <row r="87" spans="1:1" x14ac:dyDescent="0.15">
      <c r="A87" s="63"/>
    </row>
    <row r="88" spans="1:1" x14ac:dyDescent="0.15">
      <c r="A88" s="63"/>
    </row>
    <row r="89" spans="1:1" x14ac:dyDescent="0.15">
      <c r="A89" s="63"/>
    </row>
    <row r="90" spans="1:1" x14ac:dyDescent="0.15">
      <c r="A90" s="63"/>
    </row>
    <row r="91" spans="1:1" x14ac:dyDescent="0.15">
      <c r="A91" s="63"/>
    </row>
    <row r="92" spans="1:1" x14ac:dyDescent="0.15">
      <c r="A92" s="63"/>
    </row>
    <row r="93" spans="1:1" x14ac:dyDescent="0.15">
      <c r="A93" s="63"/>
    </row>
    <row r="94" spans="1:1" x14ac:dyDescent="0.15">
      <c r="A94" s="63"/>
    </row>
    <row r="95" spans="1:1" x14ac:dyDescent="0.15">
      <c r="A95" s="63"/>
    </row>
    <row r="96" spans="1:1" x14ac:dyDescent="0.15">
      <c r="A96" s="63"/>
    </row>
    <row r="97" spans="1:1" x14ac:dyDescent="0.15">
      <c r="A97" s="63"/>
    </row>
    <row r="98" spans="1:1" x14ac:dyDescent="0.15">
      <c r="A98" s="63"/>
    </row>
    <row r="99" spans="1:1" x14ac:dyDescent="0.15">
      <c r="A99" s="63"/>
    </row>
    <row r="100" spans="1:1" x14ac:dyDescent="0.15">
      <c r="A100" s="63"/>
    </row>
    <row r="101" spans="1:1" x14ac:dyDescent="0.15">
      <c r="A101" s="63"/>
    </row>
    <row r="102" spans="1:1" x14ac:dyDescent="0.15">
      <c r="A102" s="63"/>
    </row>
    <row r="103" spans="1:1" x14ac:dyDescent="0.15">
      <c r="A103" s="63"/>
    </row>
    <row r="104" spans="1:1" x14ac:dyDescent="0.15">
      <c r="A104" s="63"/>
    </row>
    <row r="105" spans="1:1" x14ac:dyDescent="0.15">
      <c r="A105" s="63"/>
    </row>
    <row r="106" spans="1:1" x14ac:dyDescent="0.15">
      <c r="A106" s="63"/>
    </row>
    <row r="107" spans="1:1" x14ac:dyDescent="0.15">
      <c r="A107" s="63"/>
    </row>
    <row r="108" spans="1:1" x14ac:dyDescent="0.15">
      <c r="A108" s="63"/>
    </row>
    <row r="109" spans="1:1" x14ac:dyDescent="0.15">
      <c r="A109" s="63"/>
    </row>
    <row r="110" spans="1:1" x14ac:dyDescent="0.15">
      <c r="A110" s="63"/>
    </row>
    <row r="111" spans="1:1" x14ac:dyDescent="0.15">
      <c r="A111" s="63"/>
    </row>
    <row r="112" spans="1:1" x14ac:dyDescent="0.15">
      <c r="A112" s="63"/>
    </row>
    <row r="113" spans="1:1" x14ac:dyDescent="0.15">
      <c r="A113" s="63"/>
    </row>
    <row r="114" spans="1:1" x14ac:dyDescent="0.15">
      <c r="A114" s="63"/>
    </row>
    <row r="115" spans="1:1" x14ac:dyDescent="0.15">
      <c r="A115" s="63"/>
    </row>
    <row r="116" spans="1:1" x14ac:dyDescent="0.15">
      <c r="A116" s="63"/>
    </row>
    <row r="117" spans="1:1" x14ac:dyDescent="0.15">
      <c r="A117" s="63"/>
    </row>
    <row r="118" spans="1:1" x14ac:dyDescent="0.15">
      <c r="A118" s="63"/>
    </row>
    <row r="119" spans="1:1" x14ac:dyDescent="0.15">
      <c r="A119" s="63"/>
    </row>
    <row r="120" spans="1:1" x14ac:dyDescent="0.15">
      <c r="A120" s="63"/>
    </row>
    <row r="121" spans="1:1" x14ac:dyDescent="0.15">
      <c r="A121" s="63"/>
    </row>
    <row r="122" spans="1:1" x14ac:dyDescent="0.15">
      <c r="A122" s="63"/>
    </row>
    <row r="123" spans="1:1" x14ac:dyDescent="0.15">
      <c r="A123" s="63"/>
    </row>
    <row r="124" spans="1:1" x14ac:dyDescent="0.15">
      <c r="A124" s="63"/>
    </row>
    <row r="125" spans="1:1" x14ac:dyDescent="0.15">
      <c r="A125" s="63"/>
    </row>
    <row r="126" spans="1:1" x14ac:dyDescent="0.15">
      <c r="A126" s="63"/>
    </row>
    <row r="127" spans="1:1" x14ac:dyDescent="0.15">
      <c r="A127" s="63"/>
    </row>
    <row r="128" spans="1:1" x14ac:dyDescent="0.15">
      <c r="A128" s="63"/>
    </row>
    <row r="129" spans="1:1" x14ac:dyDescent="0.15">
      <c r="A129" s="63"/>
    </row>
    <row r="130" spans="1:1" x14ac:dyDescent="0.15">
      <c r="A130" s="63"/>
    </row>
    <row r="131" spans="1:1" x14ac:dyDescent="0.15">
      <c r="A131" s="63"/>
    </row>
    <row r="132" spans="1:1" x14ac:dyDescent="0.15">
      <c r="A132" s="63"/>
    </row>
    <row r="133" spans="1:1" x14ac:dyDescent="0.15">
      <c r="A133" s="63"/>
    </row>
    <row r="134" spans="1:1" x14ac:dyDescent="0.15">
      <c r="A134" s="63"/>
    </row>
    <row r="135" spans="1:1" x14ac:dyDescent="0.15">
      <c r="A135" s="63"/>
    </row>
    <row r="136" spans="1:1" x14ac:dyDescent="0.15">
      <c r="A136" s="63"/>
    </row>
    <row r="137" spans="1:1" x14ac:dyDescent="0.15">
      <c r="A137" s="63"/>
    </row>
    <row r="138" spans="1:1" x14ac:dyDescent="0.15">
      <c r="A138" s="63"/>
    </row>
    <row r="139" spans="1:1" x14ac:dyDescent="0.15">
      <c r="A139" s="63"/>
    </row>
    <row r="140" spans="1:1" x14ac:dyDescent="0.15">
      <c r="A140" s="63"/>
    </row>
    <row r="141" spans="1:1" x14ac:dyDescent="0.15">
      <c r="A141" s="63"/>
    </row>
    <row r="142" spans="1:1" x14ac:dyDescent="0.15">
      <c r="A142" s="63"/>
    </row>
    <row r="143" spans="1:1" x14ac:dyDescent="0.15">
      <c r="A143" s="63"/>
    </row>
    <row r="144" spans="1:1" x14ac:dyDescent="0.15">
      <c r="A144" s="63"/>
    </row>
    <row r="145" spans="1:1" x14ac:dyDescent="0.15">
      <c r="A145" s="63"/>
    </row>
    <row r="146" spans="1:1" x14ac:dyDescent="0.15">
      <c r="A146" s="63"/>
    </row>
    <row r="147" spans="1:1" x14ac:dyDescent="0.15">
      <c r="A147" s="63"/>
    </row>
    <row r="148" spans="1:1" x14ac:dyDescent="0.15">
      <c r="A148" s="63"/>
    </row>
    <row r="149" spans="1:1" x14ac:dyDescent="0.15">
      <c r="A149" s="63"/>
    </row>
    <row r="150" spans="1:1" x14ac:dyDescent="0.15">
      <c r="A150" s="63"/>
    </row>
    <row r="151" spans="1:1" x14ac:dyDescent="0.15">
      <c r="A151" s="63"/>
    </row>
    <row r="152" spans="1:1" x14ac:dyDescent="0.15">
      <c r="A152" s="63"/>
    </row>
    <row r="153" spans="1:1" x14ac:dyDescent="0.15">
      <c r="A153" s="63"/>
    </row>
    <row r="154" spans="1:1" x14ac:dyDescent="0.15">
      <c r="A154" s="63"/>
    </row>
    <row r="155" spans="1:1" x14ac:dyDescent="0.15">
      <c r="A155" s="63"/>
    </row>
    <row r="156" spans="1:1" x14ac:dyDescent="0.15">
      <c r="A156" s="63"/>
    </row>
    <row r="157" spans="1:1" x14ac:dyDescent="0.15">
      <c r="A157" s="63"/>
    </row>
    <row r="158" spans="1:1" x14ac:dyDescent="0.15">
      <c r="A158" s="63"/>
    </row>
    <row r="159" spans="1:1" x14ac:dyDescent="0.15">
      <c r="A159" s="63"/>
    </row>
    <row r="160" spans="1:1" x14ac:dyDescent="0.15">
      <c r="A160" s="63"/>
    </row>
    <row r="161" spans="1:1" x14ac:dyDescent="0.15">
      <c r="A161" s="63"/>
    </row>
    <row r="162" spans="1:1" x14ac:dyDescent="0.15">
      <c r="A162" s="63"/>
    </row>
    <row r="163" spans="1:1" x14ac:dyDescent="0.15">
      <c r="A163" s="63"/>
    </row>
    <row r="164" spans="1:1" x14ac:dyDescent="0.15">
      <c r="A164" s="63"/>
    </row>
    <row r="165" spans="1:1" x14ac:dyDescent="0.15">
      <c r="A165" s="63"/>
    </row>
    <row r="166" spans="1:1" x14ac:dyDescent="0.15">
      <c r="A166" s="63"/>
    </row>
    <row r="167" spans="1:1" x14ac:dyDescent="0.15">
      <c r="A167" s="63"/>
    </row>
    <row r="168" spans="1:1" x14ac:dyDescent="0.15">
      <c r="A168" s="63"/>
    </row>
    <row r="169" spans="1:1" x14ac:dyDescent="0.15">
      <c r="A169" s="63"/>
    </row>
    <row r="170" spans="1:1" x14ac:dyDescent="0.15">
      <c r="A170" s="63"/>
    </row>
    <row r="171" spans="1:1" x14ac:dyDescent="0.15">
      <c r="A171" s="63"/>
    </row>
    <row r="172" spans="1:1" x14ac:dyDescent="0.15">
      <c r="A172" s="63"/>
    </row>
    <row r="173" spans="1:1" x14ac:dyDescent="0.15">
      <c r="A173" s="63"/>
    </row>
    <row r="174" spans="1:1" x14ac:dyDescent="0.15">
      <c r="A174" s="63"/>
    </row>
    <row r="175" spans="1:1" x14ac:dyDescent="0.15">
      <c r="A175" s="63"/>
    </row>
    <row r="176" spans="1:1" x14ac:dyDescent="0.15">
      <c r="A176" s="63"/>
    </row>
    <row r="177" spans="1:1" x14ac:dyDescent="0.15">
      <c r="A177" s="63"/>
    </row>
    <row r="178" spans="1:1" x14ac:dyDescent="0.15">
      <c r="A178" s="63"/>
    </row>
    <row r="179" spans="1:1" x14ac:dyDescent="0.15">
      <c r="A179" s="63"/>
    </row>
    <row r="180" spans="1:1" x14ac:dyDescent="0.15">
      <c r="A180" s="63"/>
    </row>
    <row r="181" spans="1:1" x14ac:dyDescent="0.15">
      <c r="A181" s="63"/>
    </row>
    <row r="182" spans="1:1" x14ac:dyDescent="0.15">
      <c r="A182" s="63"/>
    </row>
    <row r="183" spans="1:1" x14ac:dyDescent="0.15">
      <c r="A183" s="63"/>
    </row>
    <row r="184" spans="1:1" x14ac:dyDescent="0.15">
      <c r="A184" s="63"/>
    </row>
    <row r="185" spans="1:1" x14ac:dyDescent="0.15">
      <c r="A185" s="63"/>
    </row>
    <row r="186" spans="1:1" x14ac:dyDescent="0.15">
      <c r="A186" s="63"/>
    </row>
    <row r="187" spans="1:1" x14ac:dyDescent="0.15">
      <c r="A187" s="63"/>
    </row>
    <row r="188" spans="1:1" x14ac:dyDescent="0.15">
      <c r="A188" s="63"/>
    </row>
    <row r="189" spans="1:1" x14ac:dyDescent="0.15">
      <c r="A189" s="63"/>
    </row>
    <row r="190" spans="1:1" x14ac:dyDescent="0.15">
      <c r="A190" s="63"/>
    </row>
    <row r="191" spans="1:1" x14ac:dyDescent="0.15">
      <c r="A191" s="63"/>
    </row>
    <row r="192" spans="1:1" x14ac:dyDescent="0.15">
      <c r="A192" s="63"/>
    </row>
    <row r="193" spans="1:1" x14ac:dyDescent="0.15">
      <c r="A193" s="63"/>
    </row>
    <row r="194" spans="1:1" x14ac:dyDescent="0.15">
      <c r="A194" s="63"/>
    </row>
    <row r="195" spans="1:1" x14ac:dyDescent="0.15">
      <c r="A195" s="63"/>
    </row>
    <row r="196" spans="1:1" x14ac:dyDescent="0.15">
      <c r="A196" s="63"/>
    </row>
    <row r="197" spans="1:1" x14ac:dyDescent="0.15">
      <c r="A197" s="63"/>
    </row>
    <row r="198" spans="1:1" x14ac:dyDescent="0.15">
      <c r="A198" s="63"/>
    </row>
    <row r="199" spans="1:1" x14ac:dyDescent="0.15">
      <c r="A199" s="63"/>
    </row>
    <row r="200" spans="1:1" x14ac:dyDescent="0.15">
      <c r="A200" s="63"/>
    </row>
    <row r="201" spans="1:1" x14ac:dyDescent="0.15">
      <c r="A201" s="63"/>
    </row>
    <row r="202" spans="1:1" x14ac:dyDescent="0.15">
      <c r="A202" s="63"/>
    </row>
    <row r="203" spans="1:1" x14ac:dyDescent="0.15">
      <c r="A203" s="63"/>
    </row>
    <row r="204" spans="1:1" x14ac:dyDescent="0.15">
      <c r="A204" s="63"/>
    </row>
    <row r="205" spans="1:1" x14ac:dyDescent="0.15">
      <c r="A205" s="63"/>
    </row>
    <row r="206" spans="1:1" x14ac:dyDescent="0.15">
      <c r="A206" s="63"/>
    </row>
    <row r="207" spans="1:1" x14ac:dyDescent="0.15">
      <c r="A207" s="63"/>
    </row>
    <row r="208" spans="1:1" x14ac:dyDescent="0.15">
      <c r="A208" s="63"/>
    </row>
    <row r="209" spans="1:1" x14ac:dyDescent="0.15">
      <c r="A209" s="63"/>
    </row>
    <row r="210" spans="1:1" x14ac:dyDescent="0.15">
      <c r="A210" s="63"/>
    </row>
    <row r="211" spans="1:1" x14ac:dyDescent="0.15">
      <c r="A211" s="63"/>
    </row>
    <row r="212" spans="1:1" x14ac:dyDescent="0.15">
      <c r="A212" s="63"/>
    </row>
    <row r="213" spans="1:1" x14ac:dyDescent="0.15">
      <c r="A213" s="63"/>
    </row>
    <row r="214" spans="1:1" x14ac:dyDescent="0.15">
      <c r="A214" s="63"/>
    </row>
    <row r="215" spans="1:1" x14ac:dyDescent="0.15">
      <c r="A215" s="63"/>
    </row>
    <row r="216" spans="1:1" x14ac:dyDescent="0.15">
      <c r="A216" s="63"/>
    </row>
    <row r="217" spans="1:1" x14ac:dyDescent="0.15">
      <c r="A217" s="63"/>
    </row>
    <row r="218" spans="1:1" x14ac:dyDescent="0.15">
      <c r="A218" s="63"/>
    </row>
    <row r="219" spans="1:1" x14ac:dyDescent="0.15">
      <c r="A219" s="63"/>
    </row>
    <row r="220" spans="1:1" x14ac:dyDescent="0.15">
      <c r="A220" s="63"/>
    </row>
    <row r="221" spans="1:1" x14ac:dyDescent="0.15">
      <c r="A221" s="63"/>
    </row>
    <row r="222" spans="1:1" x14ac:dyDescent="0.15">
      <c r="A222" s="63"/>
    </row>
    <row r="223" spans="1:1" x14ac:dyDescent="0.15">
      <c r="A223" s="63"/>
    </row>
    <row r="224" spans="1:1" x14ac:dyDescent="0.15">
      <c r="A224" s="63"/>
    </row>
    <row r="225" spans="1:1" x14ac:dyDescent="0.15">
      <c r="A225" s="63"/>
    </row>
    <row r="226" spans="1:1" x14ac:dyDescent="0.15">
      <c r="A226" s="63"/>
    </row>
    <row r="227" spans="1:1" x14ac:dyDescent="0.15">
      <c r="A227" s="63"/>
    </row>
    <row r="228" spans="1:1" x14ac:dyDescent="0.15">
      <c r="A228" s="63"/>
    </row>
    <row r="229" spans="1:1" x14ac:dyDescent="0.15">
      <c r="A229" s="63"/>
    </row>
    <row r="230" spans="1:1" x14ac:dyDescent="0.15">
      <c r="A230" s="63"/>
    </row>
    <row r="231" spans="1:1" x14ac:dyDescent="0.15">
      <c r="A231" s="63"/>
    </row>
    <row r="232" spans="1:1" x14ac:dyDescent="0.15">
      <c r="A232" s="63"/>
    </row>
    <row r="233" spans="1:1" x14ac:dyDescent="0.15">
      <c r="A233" s="63"/>
    </row>
    <row r="234" spans="1:1" x14ac:dyDescent="0.15">
      <c r="A234" s="63"/>
    </row>
    <row r="235" spans="1:1" x14ac:dyDescent="0.15">
      <c r="A235" s="63"/>
    </row>
    <row r="236" spans="1:1" x14ac:dyDescent="0.15">
      <c r="A236" s="63"/>
    </row>
    <row r="237" spans="1:1" x14ac:dyDescent="0.15">
      <c r="A237" s="63"/>
    </row>
    <row r="238" spans="1:1" x14ac:dyDescent="0.15">
      <c r="A238" s="63"/>
    </row>
    <row r="239" spans="1:1" x14ac:dyDescent="0.15">
      <c r="A239" s="63"/>
    </row>
    <row r="240" spans="1:1" x14ac:dyDescent="0.15">
      <c r="A240" s="63"/>
    </row>
    <row r="241" spans="1:1" x14ac:dyDescent="0.15">
      <c r="A241" s="63"/>
    </row>
    <row r="242" spans="1:1" x14ac:dyDescent="0.15">
      <c r="A242" s="63"/>
    </row>
    <row r="243" spans="1:1" x14ac:dyDescent="0.15">
      <c r="A243" s="63"/>
    </row>
    <row r="244" spans="1:1" x14ac:dyDescent="0.15">
      <c r="A244" s="63"/>
    </row>
    <row r="245" spans="1:1" x14ac:dyDescent="0.15">
      <c r="A245" s="63"/>
    </row>
    <row r="246" spans="1:1" x14ac:dyDescent="0.15">
      <c r="A246" s="63"/>
    </row>
    <row r="247" spans="1:1" x14ac:dyDescent="0.15">
      <c r="A247" s="63"/>
    </row>
    <row r="248" spans="1:1" x14ac:dyDescent="0.15">
      <c r="A248" s="63"/>
    </row>
    <row r="249" spans="1:1" x14ac:dyDescent="0.15">
      <c r="A249" s="63"/>
    </row>
    <row r="250" spans="1:1" x14ac:dyDescent="0.15">
      <c r="A250" s="63"/>
    </row>
    <row r="251" spans="1:1" x14ac:dyDescent="0.15">
      <c r="A251" s="63"/>
    </row>
    <row r="252" spans="1:1" x14ac:dyDescent="0.15">
      <c r="A252" s="63"/>
    </row>
    <row r="253" spans="1:1" x14ac:dyDescent="0.15">
      <c r="A253" s="63"/>
    </row>
    <row r="254" spans="1:1" x14ac:dyDescent="0.15">
      <c r="A254" s="63"/>
    </row>
    <row r="255" spans="1:1" x14ac:dyDescent="0.15">
      <c r="A255" s="63"/>
    </row>
    <row r="256" spans="1:1" x14ac:dyDescent="0.15">
      <c r="A256" s="63"/>
    </row>
    <row r="257" spans="1:1" x14ac:dyDescent="0.15">
      <c r="A257" s="63"/>
    </row>
    <row r="258" spans="1:1" x14ac:dyDescent="0.15">
      <c r="A258" s="63"/>
    </row>
    <row r="259" spans="1:1" x14ac:dyDescent="0.15">
      <c r="A259" s="63"/>
    </row>
    <row r="260" spans="1:1" x14ac:dyDescent="0.15">
      <c r="A260" s="63"/>
    </row>
    <row r="261" spans="1:1" x14ac:dyDescent="0.15">
      <c r="A261" s="63"/>
    </row>
    <row r="262" spans="1:1" x14ac:dyDescent="0.15">
      <c r="A262" s="63"/>
    </row>
    <row r="263" spans="1:1" x14ac:dyDescent="0.15">
      <c r="A263" s="63"/>
    </row>
    <row r="264" spans="1:1" x14ac:dyDescent="0.15">
      <c r="A264" s="63"/>
    </row>
    <row r="265" spans="1:1" x14ac:dyDescent="0.15">
      <c r="A265" s="63"/>
    </row>
    <row r="266" spans="1:1" x14ac:dyDescent="0.15">
      <c r="A266" s="63"/>
    </row>
    <row r="267" spans="1:1" x14ac:dyDescent="0.15">
      <c r="A267" s="63"/>
    </row>
    <row r="268" spans="1:1" x14ac:dyDescent="0.15">
      <c r="A268" s="63"/>
    </row>
    <row r="269" spans="1:1" x14ac:dyDescent="0.15">
      <c r="A269" s="63"/>
    </row>
    <row r="270" spans="1:1" x14ac:dyDescent="0.15">
      <c r="A270" s="63"/>
    </row>
    <row r="271" spans="1:1" x14ac:dyDescent="0.15">
      <c r="A271" s="63"/>
    </row>
    <row r="272" spans="1:1" x14ac:dyDescent="0.15">
      <c r="A272" s="63"/>
    </row>
    <row r="273" spans="1:1" x14ac:dyDescent="0.15">
      <c r="A273" s="63"/>
    </row>
    <row r="274" spans="1:1" x14ac:dyDescent="0.15">
      <c r="A274" s="63"/>
    </row>
    <row r="275" spans="1:1" x14ac:dyDescent="0.15">
      <c r="A275" s="63"/>
    </row>
    <row r="276" spans="1:1" x14ac:dyDescent="0.15">
      <c r="A276" s="63"/>
    </row>
    <row r="277" spans="1:1" x14ac:dyDescent="0.15">
      <c r="A277" s="63"/>
    </row>
    <row r="278" spans="1:1" x14ac:dyDescent="0.15">
      <c r="A278" s="63"/>
    </row>
    <row r="279" spans="1:1" x14ac:dyDescent="0.15">
      <c r="A279" s="63"/>
    </row>
    <row r="280" spans="1:1" x14ac:dyDescent="0.15">
      <c r="A280" s="63"/>
    </row>
    <row r="281" spans="1:1" x14ac:dyDescent="0.15">
      <c r="A281" s="63"/>
    </row>
    <row r="282" spans="1:1" x14ac:dyDescent="0.15">
      <c r="A282" s="63"/>
    </row>
    <row r="283" spans="1:1" x14ac:dyDescent="0.15">
      <c r="A283" s="63"/>
    </row>
    <row r="284" spans="1:1" x14ac:dyDescent="0.15">
      <c r="A284" s="63"/>
    </row>
    <row r="285" spans="1:1" x14ac:dyDescent="0.15">
      <c r="A285" s="63"/>
    </row>
    <row r="286" spans="1:1" x14ac:dyDescent="0.15">
      <c r="A286" s="63"/>
    </row>
    <row r="287" spans="1:1" x14ac:dyDescent="0.15">
      <c r="A287" s="63"/>
    </row>
    <row r="288" spans="1:1" x14ac:dyDescent="0.15">
      <c r="A288" s="63"/>
    </row>
    <row r="289" spans="1:1" x14ac:dyDescent="0.15">
      <c r="A289" s="63"/>
    </row>
    <row r="290" spans="1:1" x14ac:dyDescent="0.15">
      <c r="A290" s="63"/>
    </row>
    <row r="291" spans="1:1" x14ac:dyDescent="0.15">
      <c r="A291" s="63"/>
    </row>
    <row r="292" spans="1:1" x14ac:dyDescent="0.15">
      <c r="A292" s="63"/>
    </row>
    <row r="293" spans="1:1" x14ac:dyDescent="0.15">
      <c r="A293" s="63"/>
    </row>
    <row r="294" spans="1:1" x14ac:dyDescent="0.15">
      <c r="A294" s="63"/>
    </row>
    <row r="295" spans="1:1" x14ac:dyDescent="0.15">
      <c r="A295" s="63"/>
    </row>
    <row r="296" spans="1:1" x14ac:dyDescent="0.15">
      <c r="A296" s="63"/>
    </row>
    <row r="297" spans="1:1" x14ac:dyDescent="0.15">
      <c r="A297" s="63"/>
    </row>
    <row r="298" spans="1:1" x14ac:dyDescent="0.15">
      <c r="A298" s="63"/>
    </row>
    <row r="299" spans="1:1" x14ac:dyDescent="0.15">
      <c r="A299" s="63"/>
    </row>
    <row r="300" spans="1:1" x14ac:dyDescent="0.15">
      <c r="A300" s="63"/>
    </row>
    <row r="301" spans="1:1" x14ac:dyDescent="0.15">
      <c r="A301" s="63"/>
    </row>
    <row r="302" spans="1:1" x14ac:dyDescent="0.15">
      <c r="A302" s="63"/>
    </row>
    <row r="303" spans="1:1" x14ac:dyDescent="0.15">
      <c r="A303" s="63"/>
    </row>
    <row r="304" spans="1:1" x14ac:dyDescent="0.15">
      <c r="A304" s="63"/>
    </row>
    <row r="305" spans="1:1" x14ac:dyDescent="0.15">
      <c r="A305" s="63"/>
    </row>
    <row r="306" spans="1:1" x14ac:dyDescent="0.15">
      <c r="A306" s="63"/>
    </row>
    <row r="307" spans="1:1" x14ac:dyDescent="0.15">
      <c r="A307" s="63"/>
    </row>
    <row r="308" spans="1:1" x14ac:dyDescent="0.15">
      <c r="A308" s="63"/>
    </row>
    <row r="309" spans="1:1" x14ac:dyDescent="0.15">
      <c r="A309" s="63"/>
    </row>
    <row r="310" spans="1:1" x14ac:dyDescent="0.15">
      <c r="A310" s="63"/>
    </row>
    <row r="311" spans="1:1" x14ac:dyDescent="0.15">
      <c r="A311" s="63"/>
    </row>
    <row r="312" spans="1:1" x14ac:dyDescent="0.15">
      <c r="A312" s="63"/>
    </row>
    <row r="313" spans="1:1" x14ac:dyDescent="0.15">
      <c r="A313" s="63"/>
    </row>
    <row r="314" spans="1:1" x14ac:dyDescent="0.15">
      <c r="A314" s="63"/>
    </row>
    <row r="315" spans="1:1" x14ac:dyDescent="0.15">
      <c r="A315" s="63"/>
    </row>
    <row r="316" spans="1:1" x14ac:dyDescent="0.15">
      <c r="A316" s="63"/>
    </row>
    <row r="317" spans="1:1" x14ac:dyDescent="0.15">
      <c r="A317" s="63"/>
    </row>
    <row r="318" spans="1:1" x14ac:dyDescent="0.15">
      <c r="A318" s="63"/>
    </row>
    <row r="319" spans="1:1" x14ac:dyDescent="0.15">
      <c r="A319" s="63"/>
    </row>
    <row r="320" spans="1:1" x14ac:dyDescent="0.15">
      <c r="A320" s="63"/>
    </row>
    <row r="321" spans="1:1" x14ac:dyDescent="0.15">
      <c r="A321" s="63"/>
    </row>
    <row r="322" spans="1:1" x14ac:dyDescent="0.15">
      <c r="A322" s="63"/>
    </row>
    <row r="323" spans="1:1" x14ac:dyDescent="0.15">
      <c r="A323" s="63"/>
    </row>
    <row r="324" spans="1:1" x14ac:dyDescent="0.15">
      <c r="A324" s="63"/>
    </row>
    <row r="325" spans="1:1" x14ac:dyDescent="0.15">
      <c r="A325" s="63"/>
    </row>
    <row r="326" spans="1:1" x14ac:dyDescent="0.15">
      <c r="A326" s="63"/>
    </row>
    <row r="327" spans="1:1" x14ac:dyDescent="0.15">
      <c r="A327" s="63"/>
    </row>
    <row r="328" spans="1:1" x14ac:dyDescent="0.15">
      <c r="A328" s="63"/>
    </row>
    <row r="329" spans="1:1" x14ac:dyDescent="0.15">
      <c r="A329" s="63"/>
    </row>
    <row r="330" spans="1:1" x14ac:dyDescent="0.15">
      <c r="A330" s="63"/>
    </row>
    <row r="331" spans="1:1" x14ac:dyDescent="0.15">
      <c r="A331" s="63"/>
    </row>
    <row r="332" spans="1:1" x14ac:dyDescent="0.15">
      <c r="A332" s="63"/>
    </row>
    <row r="333" spans="1:1" x14ac:dyDescent="0.15">
      <c r="A333" s="63"/>
    </row>
    <row r="334" spans="1:1" x14ac:dyDescent="0.15">
      <c r="A334" s="63"/>
    </row>
    <row r="335" spans="1:1" x14ac:dyDescent="0.15">
      <c r="A335" s="63"/>
    </row>
    <row r="336" spans="1:1" x14ac:dyDescent="0.15">
      <c r="A336" s="63"/>
    </row>
    <row r="337" spans="1:1" x14ac:dyDescent="0.15">
      <c r="A337" s="63"/>
    </row>
    <row r="338" spans="1:1" x14ac:dyDescent="0.15">
      <c r="A338" s="63"/>
    </row>
    <row r="339" spans="1:1" x14ac:dyDescent="0.15">
      <c r="A339" s="63"/>
    </row>
    <row r="340" spans="1:1" x14ac:dyDescent="0.15">
      <c r="A340" s="63"/>
    </row>
    <row r="341" spans="1:1" x14ac:dyDescent="0.15">
      <c r="A341" s="63"/>
    </row>
    <row r="342" spans="1:1" x14ac:dyDescent="0.15">
      <c r="A342" s="63"/>
    </row>
    <row r="343" spans="1:1" x14ac:dyDescent="0.15">
      <c r="A343" s="63"/>
    </row>
    <row r="344" spans="1:1" x14ac:dyDescent="0.15">
      <c r="A344" s="63"/>
    </row>
    <row r="345" spans="1:1" x14ac:dyDescent="0.15">
      <c r="A345" s="63"/>
    </row>
    <row r="346" spans="1:1" x14ac:dyDescent="0.15">
      <c r="A346" s="63"/>
    </row>
    <row r="347" spans="1:1" x14ac:dyDescent="0.15">
      <c r="A347" s="63"/>
    </row>
    <row r="348" spans="1:1" x14ac:dyDescent="0.15">
      <c r="A348" s="63"/>
    </row>
    <row r="349" spans="1:1" x14ac:dyDescent="0.15">
      <c r="A349" s="63"/>
    </row>
    <row r="350" spans="1:1" x14ac:dyDescent="0.15">
      <c r="A350" s="63"/>
    </row>
    <row r="351" spans="1:1" x14ac:dyDescent="0.15">
      <c r="A351" s="63"/>
    </row>
    <row r="352" spans="1:1" x14ac:dyDescent="0.15">
      <c r="A352" s="63"/>
    </row>
    <row r="353" spans="1:1" x14ac:dyDescent="0.15">
      <c r="A353" s="63"/>
    </row>
    <row r="354" spans="1:1" x14ac:dyDescent="0.15">
      <c r="A354" s="63"/>
    </row>
    <row r="355" spans="1:1" x14ac:dyDescent="0.15">
      <c r="A355" s="63"/>
    </row>
    <row r="356" spans="1:1" x14ac:dyDescent="0.15">
      <c r="A356" s="63"/>
    </row>
    <row r="357" spans="1:1" x14ac:dyDescent="0.15">
      <c r="A357" s="63"/>
    </row>
    <row r="358" spans="1:1" x14ac:dyDescent="0.15">
      <c r="A358" s="63"/>
    </row>
    <row r="359" spans="1:1" x14ac:dyDescent="0.15">
      <c r="A359" s="63"/>
    </row>
    <row r="360" spans="1:1" x14ac:dyDescent="0.15">
      <c r="A360" s="63"/>
    </row>
    <row r="361" spans="1:1" x14ac:dyDescent="0.15">
      <c r="A361" s="63"/>
    </row>
    <row r="362" spans="1:1" x14ac:dyDescent="0.15">
      <c r="A362" s="63"/>
    </row>
    <row r="363" spans="1:1" x14ac:dyDescent="0.15">
      <c r="A363" s="63"/>
    </row>
    <row r="364" spans="1:1" x14ac:dyDescent="0.15">
      <c r="A364" s="63"/>
    </row>
    <row r="365" spans="1:1" x14ac:dyDescent="0.15">
      <c r="A365" s="63"/>
    </row>
    <row r="366" spans="1:1" x14ac:dyDescent="0.15">
      <c r="A366" s="63"/>
    </row>
    <row r="367" spans="1:1" x14ac:dyDescent="0.15">
      <c r="A367" s="63"/>
    </row>
    <row r="368" spans="1:1" x14ac:dyDescent="0.15">
      <c r="A368" s="63"/>
    </row>
    <row r="369" spans="1:1" x14ac:dyDescent="0.15">
      <c r="A369" s="63"/>
    </row>
    <row r="370" spans="1:1" x14ac:dyDescent="0.15">
      <c r="A370" s="63"/>
    </row>
    <row r="371" spans="1:1" x14ac:dyDescent="0.15">
      <c r="A371" s="63"/>
    </row>
    <row r="372" spans="1:1" x14ac:dyDescent="0.15">
      <c r="A372" s="63"/>
    </row>
    <row r="373" spans="1:1" x14ac:dyDescent="0.15">
      <c r="A373" s="63"/>
    </row>
    <row r="374" spans="1:1" x14ac:dyDescent="0.15">
      <c r="A374" s="63"/>
    </row>
    <row r="375" spans="1:1" x14ac:dyDescent="0.15">
      <c r="A375" s="63"/>
    </row>
    <row r="376" spans="1:1" x14ac:dyDescent="0.15">
      <c r="A376" s="63"/>
    </row>
    <row r="377" spans="1:1" x14ac:dyDescent="0.15">
      <c r="A377" s="63"/>
    </row>
    <row r="378" spans="1:1" x14ac:dyDescent="0.15">
      <c r="A378" s="63"/>
    </row>
    <row r="379" spans="1:1" x14ac:dyDescent="0.15">
      <c r="A379" s="63"/>
    </row>
    <row r="380" spans="1:1" x14ac:dyDescent="0.15">
      <c r="A380" s="63"/>
    </row>
    <row r="381" spans="1:1" x14ac:dyDescent="0.15">
      <c r="A381" s="63"/>
    </row>
    <row r="382" spans="1:1" x14ac:dyDescent="0.15">
      <c r="A382" s="63"/>
    </row>
    <row r="383" spans="1:1" x14ac:dyDescent="0.15">
      <c r="A383" s="63"/>
    </row>
    <row r="384" spans="1:1" x14ac:dyDescent="0.15">
      <c r="A384" s="63"/>
    </row>
    <row r="385" spans="1:1" x14ac:dyDescent="0.15">
      <c r="A385" s="63"/>
    </row>
    <row r="386" spans="1:1" x14ac:dyDescent="0.15">
      <c r="A386" s="63"/>
    </row>
    <row r="387" spans="1:1" x14ac:dyDescent="0.15">
      <c r="A387" s="63"/>
    </row>
    <row r="388" spans="1:1" x14ac:dyDescent="0.15">
      <c r="A388" s="63"/>
    </row>
    <row r="389" spans="1:1" x14ac:dyDescent="0.15">
      <c r="A389" s="63"/>
    </row>
    <row r="390" spans="1:1" x14ac:dyDescent="0.15">
      <c r="A390" s="63"/>
    </row>
    <row r="391" spans="1:1" x14ac:dyDescent="0.15">
      <c r="A391" s="63"/>
    </row>
    <row r="392" spans="1:1" x14ac:dyDescent="0.15">
      <c r="A392" s="63"/>
    </row>
    <row r="393" spans="1:1" x14ac:dyDescent="0.15">
      <c r="A393" s="63"/>
    </row>
    <row r="394" spans="1:1" x14ac:dyDescent="0.15">
      <c r="A394" s="63"/>
    </row>
    <row r="395" spans="1:1" x14ac:dyDescent="0.15">
      <c r="A395" s="63"/>
    </row>
    <row r="396" spans="1:1" x14ac:dyDescent="0.15">
      <c r="A396" s="63"/>
    </row>
    <row r="397" spans="1:1" x14ac:dyDescent="0.15">
      <c r="A397" s="63"/>
    </row>
    <row r="398" spans="1:1" x14ac:dyDescent="0.15">
      <c r="A398" s="63"/>
    </row>
    <row r="399" spans="1:1" x14ac:dyDescent="0.15">
      <c r="A399" s="63"/>
    </row>
    <row r="400" spans="1:1" x14ac:dyDescent="0.15">
      <c r="A400" s="63"/>
    </row>
    <row r="401" spans="1:1" x14ac:dyDescent="0.15">
      <c r="A401" s="63"/>
    </row>
    <row r="402" spans="1:1" x14ac:dyDescent="0.15">
      <c r="A402" s="63"/>
    </row>
    <row r="403" spans="1:1" x14ac:dyDescent="0.15">
      <c r="A403" s="63"/>
    </row>
    <row r="404" spans="1:1" x14ac:dyDescent="0.15">
      <c r="A404" s="63"/>
    </row>
    <row r="405" spans="1:1" x14ac:dyDescent="0.15">
      <c r="A405" s="63"/>
    </row>
    <row r="406" spans="1:1" x14ac:dyDescent="0.15">
      <c r="A406" s="63"/>
    </row>
    <row r="407" spans="1:1" x14ac:dyDescent="0.15">
      <c r="A407" s="63"/>
    </row>
    <row r="408" spans="1:1" x14ac:dyDescent="0.15">
      <c r="A408" s="63"/>
    </row>
    <row r="409" spans="1:1" x14ac:dyDescent="0.15">
      <c r="A409" s="63"/>
    </row>
    <row r="410" spans="1:1" x14ac:dyDescent="0.15">
      <c r="A410" s="63"/>
    </row>
    <row r="411" spans="1:1" x14ac:dyDescent="0.15">
      <c r="A411" s="63"/>
    </row>
    <row r="412" spans="1:1" x14ac:dyDescent="0.15">
      <c r="A412" s="63"/>
    </row>
    <row r="413" spans="1:1" x14ac:dyDescent="0.15">
      <c r="A413" s="63"/>
    </row>
    <row r="414" spans="1:1" x14ac:dyDescent="0.15">
      <c r="A414" s="63"/>
    </row>
    <row r="415" spans="1:1" x14ac:dyDescent="0.15">
      <c r="A415" s="63"/>
    </row>
    <row r="416" spans="1:1" x14ac:dyDescent="0.15">
      <c r="A416" s="63"/>
    </row>
    <row r="417" spans="1:1" x14ac:dyDescent="0.15">
      <c r="A417" s="63"/>
    </row>
    <row r="418" spans="1:1" x14ac:dyDescent="0.15">
      <c r="A418" s="63"/>
    </row>
    <row r="419" spans="1:1" x14ac:dyDescent="0.15">
      <c r="A419" s="63"/>
    </row>
    <row r="420" spans="1:1" x14ac:dyDescent="0.15">
      <c r="A420" s="63"/>
    </row>
    <row r="421" spans="1:1" x14ac:dyDescent="0.15">
      <c r="A421" s="63"/>
    </row>
    <row r="422" spans="1:1" x14ac:dyDescent="0.15">
      <c r="A422" s="63"/>
    </row>
    <row r="423" spans="1:1" x14ac:dyDescent="0.15">
      <c r="A423" s="63"/>
    </row>
    <row r="424" spans="1:1" x14ac:dyDescent="0.15">
      <c r="A424" s="63"/>
    </row>
    <row r="425" spans="1:1" x14ac:dyDescent="0.15">
      <c r="A425" s="63"/>
    </row>
    <row r="426" spans="1:1" x14ac:dyDescent="0.15">
      <c r="A426" s="63"/>
    </row>
    <row r="427" spans="1:1" x14ac:dyDescent="0.15">
      <c r="A427" s="63"/>
    </row>
    <row r="428" spans="1:1" x14ac:dyDescent="0.15">
      <c r="A428" s="63"/>
    </row>
    <row r="429" spans="1:1" x14ac:dyDescent="0.15">
      <c r="A429" s="63"/>
    </row>
    <row r="430" spans="1:1" x14ac:dyDescent="0.15">
      <c r="A430" s="63"/>
    </row>
    <row r="431" spans="1:1" x14ac:dyDescent="0.15">
      <c r="A431" s="63"/>
    </row>
    <row r="432" spans="1:1" x14ac:dyDescent="0.15">
      <c r="A432" s="63"/>
    </row>
    <row r="433" spans="1:1" x14ac:dyDescent="0.15">
      <c r="A433" s="63"/>
    </row>
    <row r="434" spans="1:1" x14ac:dyDescent="0.15">
      <c r="A434" s="63"/>
    </row>
    <row r="435" spans="1:1" x14ac:dyDescent="0.15">
      <c r="A435" s="63"/>
    </row>
    <row r="436" spans="1:1" x14ac:dyDescent="0.15">
      <c r="A436" s="63"/>
    </row>
    <row r="437" spans="1:1" x14ac:dyDescent="0.15">
      <c r="A437" s="63"/>
    </row>
    <row r="438" spans="1:1" x14ac:dyDescent="0.15">
      <c r="A438" s="63"/>
    </row>
    <row r="439" spans="1:1" x14ac:dyDescent="0.15">
      <c r="A439" s="63"/>
    </row>
    <row r="440" spans="1:1" x14ac:dyDescent="0.15">
      <c r="A440" s="63"/>
    </row>
    <row r="441" spans="1:1" x14ac:dyDescent="0.15">
      <c r="A441" s="63"/>
    </row>
    <row r="442" spans="1:1" x14ac:dyDescent="0.15">
      <c r="A442" s="63"/>
    </row>
    <row r="443" spans="1:1" x14ac:dyDescent="0.15">
      <c r="A443" s="63"/>
    </row>
    <row r="444" spans="1:1" x14ac:dyDescent="0.15">
      <c r="A444" s="63"/>
    </row>
    <row r="445" spans="1:1" x14ac:dyDescent="0.15">
      <c r="A445" s="63"/>
    </row>
    <row r="446" spans="1:1" x14ac:dyDescent="0.15">
      <c r="A446" s="63"/>
    </row>
    <row r="447" spans="1:1" x14ac:dyDescent="0.15">
      <c r="A447" s="63"/>
    </row>
    <row r="448" spans="1:1" x14ac:dyDescent="0.15">
      <c r="A448" s="63"/>
    </row>
    <row r="449" spans="1:1" x14ac:dyDescent="0.15">
      <c r="A449" s="63"/>
    </row>
    <row r="450" spans="1:1" x14ac:dyDescent="0.15">
      <c r="A450" s="63"/>
    </row>
    <row r="451" spans="1:1" x14ac:dyDescent="0.15">
      <c r="A451" s="63"/>
    </row>
    <row r="452" spans="1:1" x14ac:dyDescent="0.15">
      <c r="A452" s="63"/>
    </row>
    <row r="453" spans="1:1" x14ac:dyDescent="0.15">
      <c r="A453" s="63"/>
    </row>
    <row r="454" spans="1:1" x14ac:dyDescent="0.15">
      <c r="A454" s="63"/>
    </row>
    <row r="455" spans="1:1" x14ac:dyDescent="0.15">
      <c r="A455" s="63"/>
    </row>
    <row r="456" spans="1:1" x14ac:dyDescent="0.15">
      <c r="A456" s="63"/>
    </row>
    <row r="457" spans="1:1" x14ac:dyDescent="0.15">
      <c r="A457" s="63"/>
    </row>
    <row r="458" spans="1:1" x14ac:dyDescent="0.15">
      <c r="A458" s="63"/>
    </row>
    <row r="459" spans="1:1" x14ac:dyDescent="0.15">
      <c r="A459" s="63"/>
    </row>
    <row r="460" spans="1:1" x14ac:dyDescent="0.15">
      <c r="A460" s="63"/>
    </row>
    <row r="461" spans="1:1" x14ac:dyDescent="0.15">
      <c r="A461" s="63"/>
    </row>
    <row r="462" spans="1:1" x14ac:dyDescent="0.15">
      <c r="A462" s="63"/>
    </row>
    <row r="463" spans="1:1" x14ac:dyDescent="0.15">
      <c r="A463" s="63"/>
    </row>
    <row r="464" spans="1:1" x14ac:dyDescent="0.15">
      <c r="A464" s="63"/>
    </row>
    <row r="465" spans="1:1" x14ac:dyDescent="0.15">
      <c r="A465" s="63"/>
    </row>
    <row r="466" spans="1:1" x14ac:dyDescent="0.15">
      <c r="A466" s="63"/>
    </row>
    <row r="467" spans="1:1" x14ac:dyDescent="0.15">
      <c r="A467" s="63"/>
    </row>
    <row r="468" spans="1:1" x14ac:dyDescent="0.15">
      <c r="A468" s="63"/>
    </row>
    <row r="469" spans="1:1" x14ac:dyDescent="0.15">
      <c r="A469" s="63"/>
    </row>
    <row r="470" spans="1:1" x14ac:dyDescent="0.15">
      <c r="A470" s="63"/>
    </row>
    <row r="471" spans="1:1" x14ac:dyDescent="0.15">
      <c r="A471" s="63"/>
    </row>
    <row r="472" spans="1:1" x14ac:dyDescent="0.15">
      <c r="A472" s="63"/>
    </row>
    <row r="473" spans="1:1" x14ac:dyDescent="0.15">
      <c r="A473" s="63"/>
    </row>
    <row r="474" spans="1:1" x14ac:dyDescent="0.15">
      <c r="A474" s="63"/>
    </row>
    <row r="475" spans="1:1" x14ac:dyDescent="0.15">
      <c r="A475" s="63"/>
    </row>
    <row r="476" spans="1:1" x14ac:dyDescent="0.15">
      <c r="A476" s="63"/>
    </row>
    <row r="477" spans="1:1" x14ac:dyDescent="0.15">
      <c r="A477" s="63"/>
    </row>
    <row r="478" spans="1:1" x14ac:dyDescent="0.15">
      <c r="A478" s="63"/>
    </row>
    <row r="479" spans="1:1" x14ac:dyDescent="0.15">
      <c r="A479" s="63"/>
    </row>
    <row r="480" spans="1:1" x14ac:dyDescent="0.15">
      <c r="A480" s="63"/>
    </row>
    <row r="481" spans="1:1" x14ac:dyDescent="0.15">
      <c r="A481" s="63"/>
    </row>
    <row r="482" spans="1:1" x14ac:dyDescent="0.15">
      <c r="A482" s="63"/>
    </row>
    <row r="483" spans="1:1" x14ac:dyDescent="0.15">
      <c r="A483" s="63"/>
    </row>
    <row r="484" spans="1:1" x14ac:dyDescent="0.15">
      <c r="A484" s="63"/>
    </row>
    <row r="485" spans="1:1" x14ac:dyDescent="0.15">
      <c r="A485" s="63"/>
    </row>
    <row r="486" spans="1:1" x14ac:dyDescent="0.15">
      <c r="A486" s="63"/>
    </row>
    <row r="487" spans="1:1" x14ac:dyDescent="0.15">
      <c r="A487" s="63"/>
    </row>
    <row r="488" spans="1:1" x14ac:dyDescent="0.15">
      <c r="A488" s="63"/>
    </row>
    <row r="489" spans="1:1" x14ac:dyDescent="0.15">
      <c r="A489" s="63"/>
    </row>
    <row r="490" spans="1:1" x14ac:dyDescent="0.15">
      <c r="A490" s="63"/>
    </row>
    <row r="491" spans="1:1" x14ac:dyDescent="0.15">
      <c r="A491" s="63"/>
    </row>
    <row r="492" spans="1:1" x14ac:dyDescent="0.15">
      <c r="A492" s="63"/>
    </row>
    <row r="493" spans="1:1" x14ac:dyDescent="0.15">
      <c r="A493" s="63"/>
    </row>
    <row r="494" spans="1:1" x14ac:dyDescent="0.15">
      <c r="A494" s="63"/>
    </row>
    <row r="495" spans="1:1" x14ac:dyDescent="0.15">
      <c r="A495" s="63"/>
    </row>
    <row r="496" spans="1:1" x14ac:dyDescent="0.15">
      <c r="A496" s="63"/>
    </row>
    <row r="497" spans="1:1" x14ac:dyDescent="0.15">
      <c r="A497" s="63"/>
    </row>
    <row r="498" spans="1:1" x14ac:dyDescent="0.15">
      <c r="A498" s="63"/>
    </row>
    <row r="499" spans="1:1" x14ac:dyDescent="0.15">
      <c r="A499" s="63"/>
    </row>
    <row r="500" spans="1:1" x14ac:dyDescent="0.15">
      <c r="A500" s="63"/>
    </row>
    <row r="501" spans="1:1" x14ac:dyDescent="0.15">
      <c r="A501" s="63"/>
    </row>
    <row r="502" spans="1:1" x14ac:dyDescent="0.15">
      <c r="A502" s="63"/>
    </row>
    <row r="503" spans="1:1" x14ac:dyDescent="0.15">
      <c r="A503" s="63"/>
    </row>
    <row r="504" spans="1:1" x14ac:dyDescent="0.15">
      <c r="A504" s="63"/>
    </row>
    <row r="505" spans="1:1" x14ac:dyDescent="0.15">
      <c r="A505" s="63"/>
    </row>
    <row r="506" spans="1:1" x14ac:dyDescent="0.15">
      <c r="A506" s="63"/>
    </row>
    <row r="507" spans="1:1" x14ac:dyDescent="0.15">
      <c r="A507" s="63"/>
    </row>
    <row r="508" spans="1:1" x14ac:dyDescent="0.15">
      <c r="A508" s="63"/>
    </row>
    <row r="509" spans="1:1" x14ac:dyDescent="0.15">
      <c r="A509" s="63"/>
    </row>
    <row r="510" spans="1:1" x14ac:dyDescent="0.15">
      <c r="A510" s="63"/>
    </row>
    <row r="511" spans="1:1" x14ac:dyDescent="0.15">
      <c r="A511" s="63"/>
    </row>
    <row r="512" spans="1:1" x14ac:dyDescent="0.15">
      <c r="A512" s="63"/>
    </row>
    <row r="513" spans="1:1" x14ac:dyDescent="0.15">
      <c r="A513" s="63"/>
    </row>
    <row r="514" spans="1:1" x14ac:dyDescent="0.15">
      <c r="A514" s="63"/>
    </row>
    <row r="515" spans="1:1" x14ac:dyDescent="0.15">
      <c r="A515" s="63"/>
    </row>
    <row r="516" spans="1:1" x14ac:dyDescent="0.15">
      <c r="A516" s="63"/>
    </row>
    <row r="517" spans="1:1" x14ac:dyDescent="0.15">
      <c r="A517" s="63"/>
    </row>
    <row r="518" spans="1:1" x14ac:dyDescent="0.15">
      <c r="A518" s="63"/>
    </row>
    <row r="519" spans="1:1" x14ac:dyDescent="0.15">
      <c r="A519" s="63"/>
    </row>
    <row r="520" spans="1:1" x14ac:dyDescent="0.15">
      <c r="A520" s="63"/>
    </row>
    <row r="521" spans="1:1" x14ac:dyDescent="0.15">
      <c r="A521" s="63"/>
    </row>
    <row r="522" spans="1:1" x14ac:dyDescent="0.15">
      <c r="A522" s="63"/>
    </row>
    <row r="523" spans="1:1" x14ac:dyDescent="0.15">
      <c r="A523" s="63"/>
    </row>
    <row r="524" spans="1:1" x14ac:dyDescent="0.15">
      <c r="A524" s="63"/>
    </row>
    <row r="525" spans="1:1" x14ac:dyDescent="0.15">
      <c r="A525" s="63"/>
    </row>
    <row r="526" spans="1:1" x14ac:dyDescent="0.15">
      <c r="A526" s="63"/>
    </row>
    <row r="527" spans="1:1" x14ac:dyDescent="0.15">
      <c r="A527" s="63"/>
    </row>
    <row r="528" spans="1:1" x14ac:dyDescent="0.15">
      <c r="A528" s="63"/>
    </row>
    <row r="529" spans="1:1" x14ac:dyDescent="0.15">
      <c r="A529" s="63"/>
    </row>
    <row r="530" spans="1:1" x14ac:dyDescent="0.15">
      <c r="A530" s="63"/>
    </row>
    <row r="531" spans="1:1" x14ac:dyDescent="0.15">
      <c r="A531" s="63"/>
    </row>
    <row r="532" spans="1:1" x14ac:dyDescent="0.15">
      <c r="A532" s="63"/>
    </row>
    <row r="533" spans="1:1" x14ac:dyDescent="0.15">
      <c r="A533" s="63"/>
    </row>
    <row r="534" spans="1:1" x14ac:dyDescent="0.15">
      <c r="A534" s="63"/>
    </row>
    <row r="535" spans="1:1" x14ac:dyDescent="0.15">
      <c r="A535" s="63"/>
    </row>
    <row r="536" spans="1:1" x14ac:dyDescent="0.15">
      <c r="A536" s="63"/>
    </row>
    <row r="537" spans="1:1" x14ac:dyDescent="0.15">
      <c r="A537" s="63"/>
    </row>
    <row r="538" spans="1:1" x14ac:dyDescent="0.15">
      <c r="A538" s="63"/>
    </row>
    <row r="539" spans="1:1" x14ac:dyDescent="0.15">
      <c r="A539" s="63"/>
    </row>
    <row r="540" spans="1:1" x14ac:dyDescent="0.15">
      <c r="A540" s="63"/>
    </row>
    <row r="541" spans="1:1" x14ac:dyDescent="0.15">
      <c r="A541" s="63"/>
    </row>
    <row r="542" spans="1:1" x14ac:dyDescent="0.15">
      <c r="A542" s="63"/>
    </row>
    <row r="543" spans="1:1" x14ac:dyDescent="0.15">
      <c r="A543" s="63"/>
    </row>
    <row r="544" spans="1:1" x14ac:dyDescent="0.15">
      <c r="A544" s="63"/>
    </row>
    <row r="545" spans="1:1" x14ac:dyDescent="0.15">
      <c r="A545" s="63"/>
    </row>
    <row r="546" spans="1:1" x14ac:dyDescent="0.15">
      <c r="A546" s="63"/>
    </row>
    <row r="547" spans="1:1" x14ac:dyDescent="0.15">
      <c r="A547" s="63"/>
    </row>
    <row r="548" spans="1:1" x14ac:dyDescent="0.15">
      <c r="A548" s="63"/>
    </row>
    <row r="549" spans="1:1" x14ac:dyDescent="0.15">
      <c r="A549" s="63"/>
    </row>
    <row r="550" spans="1:1" x14ac:dyDescent="0.15">
      <c r="A550" s="63"/>
    </row>
    <row r="551" spans="1:1" x14ac:dyDescent="0.15">
      <c r="A551" s="63"/>
    </row>
    <row r="552" spans="1:1" x14ac:dyDescent="0.15">
      <c r="A552" s="63"/>
    </row>
    <row r="553" spans="1:1" x14ac:dyDescent="0.15">
      <c r="A553" s="63"/>
    </row>
    <row r="554" spans="1:1" x14ac:dyDescent="0.15">
      <c r="A554" s="63"/>
    </row>
    <row r="555" spans="1:1" x14ac:dyDescent="0.15">
      <c r="A555" s="63"/>
    </row>
    <row r="556" spans="1:1" x14ac:dyDescent="0.15">
      <c r="A556" s="63"/>
    </row>
    <row r="557" spans="1:1" x14ac:dyDescent="0.15">
      <c r="A557" s="63"/>
    </row>
    <row r="558" spans="1:1" x14ac:dyDescent="0.15">
      <c r="A558" s="63"/>
    </row>
    <row r="559" spans="1:1" x14ac:dyDescent="0.15">
      <c r="A559" s="63"/>
    </row>
    <row r="560" spans="1:1" x14ac:dyDescent="0.15">
      <c r="A560" s="63"/>
    </row>
    <row r="561" spans="1:1" x14ac:dyDescent="0.15">
      <c r="A561" s="63"/>
    </row>
    <row r="562" spans="1:1" x14ac:dyDescent="0.15">
      <c r="A562" s="63"/>
    </row>
    <row r="563" spans="1:1" x14ac:dyDescent="0.15">
      <c r="A563" s="63"/>
    </row>
    <row r="564" spans="1:1" x14ac:dyDescent="0.15">
      <c r="A564" s="63"/>
    </row>
    <row r="565" spans="1:1" x14ac:dyDescent="0.15">
      <c r="A565" s="63"/>
    </row>
    <row r="566" spans="1:1" x14ac:dyDescent="0.15">
      <c r="A566" s="63"/>
    </row>
    <row r="567" spans="1:1" x14ac:dyDescent="0.15">
      <c r="A567" s="63"/>
    </row>
    <row r="568" spans="1:1" x14ac:dyDescent="0.15">
      <c r="A568" s="63"/>
    </row>
    <row r="569" spans="1:1" x14ac:dyDescent="0.15">
      <c r="A569" s="63"/>
    </row>
    <row r="570" spans="1:1" x14ac:dyDescent="0.15">
      <c r="A570" s="63"/>
    </row>
    <row r="571" spans="1:1" x14ac:dyDescent="0.15">
      <c r="A571" s="63"/>
    </row>
    <row r="572" spans="1:1" x14ac:dyDescent="0.15">
      <c r="A572" s="63"/>
    </row>
    <row r="573" spans="1:1" x14ac:dyDescent="0.15">
      <c r="A573" s="63"/>
    </row>
    <row r="574" spans="1:1" x14ac:dyDescent="0.15">
      <c r="A574" s="63"/>
    </row>
    <row r="575" spans="1:1" x14ac:dyDescent="0.15">
      <c r="A575" s="63"/>
    </row>
    <row r="576" spans="1:1" x14ac:dyDescent="0.15">
      <c r="A576" s="63"/>
    </row>
    <row r="577" spans="1:1" x14ac:dyDescent="0.15">
      <c r="A577" s="63"/>
    </row>
    <row r="578" spans="1:1" x14ac:dyDescent="0.15">
      <c r="A578" s="63"/>
    </row>
    <row r="579" spans="1:1" x14ac:dyDescent="0.15">
      <c r="A579" s="63"/>
    </row>
    <row r="580" spans="1:1" x14ac:dyDescent="0.15">
      <c r="A580" s="63"/>
    </row>
    <row r="581" spans="1:1" x14ac:dyDescent="0.15">
      <c r="A581" s="63"/>
    </row>
    <row r="582" spans="1:1" x14ac:dyDescent="0.15">
      <c r="A582" s="63"/>
    </row>
    <row r="583" spans="1:1" x14ac:dyDescent="0.15">
      <c r="A583" s="63"/>
    </row>
    <row r="584" spans="1:1" x14ac:dyDescent="0.15">
      <c r="A584" s="63"/>
    </row>
    <row r="585" spans="1:1" x14ac:dyDescent="0.15">
      <c r="A585" s="63"/>
    </row>
    <row r="586" spans="1:1" x14ac:dyDescent="0.15">
      <c r="A586" s="63"/>
    </row>
    <row r="587" spans="1:1" x14ac:dyDescent="0.15">
      <c r="A587" s="63"/>
    </row>
    <row r="588" spans="1:1" x14ac:dyDescent="0.15">
      <c r="A588" s="63"/>
    </row>
    <row r="589" spans="1:1" x14ac:dyDescent="0.15">
      <c r="A589" s="63"/>
    </row>
    <row r="590" spans="1:1" x14ac:dyDescent="0.15">
      <c r="A590" s="63"/>
    </row>
    <row r="591" spans="1:1" x14ac:dyDescent="0.15">
      <c r="A591" s="63"/>
    </row>
    <row r="592" spans="1:1" x14ac:dyDescent="0.15">
      <c r="A592" s="63"/>
    </row>
    <row r="593" spans="1:1" x14ac:dyDescent="0.15">
      <c r="A593" s="63"/>
    </row>
    <row r="594" spans="1:1" x14ac:dyDescent="0.15">
      <c r="A594" s="63"/>
    </row>
    <row r="595" spans="1:1" x14ac:dyDescent="0.15">
      <c r="A595" s="63"/>
    </row>
    <row r="596" spans="1:1" x14ac:dyDescent="0.15">
      <c r="A596" s="63"/>
    </row>
    <row r="597" spans="1:1" x14ac:dyDescent="0.15">
      <c r="A597" s="63"/>
    </row>
    <row r="598" spans="1:1" x14ac:dyDescent="0.15">
      <c r="A598" s="63"/>
    </row>
    <row r="599" spans="1:1" x14ac:dyDescent="0.15">
      <c r="A599" s="63"/>
    </row>
    <row r="600" spans="1:1" x14ac:dyDescent="0.15">
      <c r="A600" s="63"/>
    </row>
    <row r="601" spans="1:1" x14ac:dyDescent="0.15">
      <c r="A601" s="63"/>
    </row>
    <row r="602" spans="1:1" x14ac:dyDescent="0.15">
      <c r="A602" s="63"/>
    </row>
    <row r="603" spans="1:1" x14ac:dyDescent="0.15">
      <c r="A603" s="63"/>
    </row>
    <row r="604" spans="1:1" x14ac:dyDescent="0.15">
      <c r="A604" s="63"/>
    </row>
    <row r="605" spans="1:1" x14ac:dyDescent="0.15">
      <c r="A605" s="63"/>
    </row>
    <row r="606" spans="1:1" x14ac:dyDescent="0.15">
      <c r="A606" s="63"/>
    </row>
    <row r="607" spans="1:1" x14ac:dyDescent="0.15">
      <c r="A607" s="63"/>
    </row>
    <row r="608" spans="1:1" x14ac:dyDescent="0.15">
      <c r="A608" s="63"/>
    </row>
    <row r="609" spans="1:1" x14ac:dyDescent="0.15">
      <c r="A609" s="63"/>
    </row>
    <row r="610" spans="1:1" x14ac:dyDescent="0.15">
      <c r="A610" s="63"/>
    </row>
    <row r="611" spans="1:1" x14ac:dyDescent="0.15">
      <c r="A611" s="63"/>
    </row>
    <row r="612" spans="1:1" x14ac:dyDescent="0.15">
      <c r="A612" s="63"/>
    </row>
    <row r="613" spans="1:1" x14ac:dyDescent="0.15">
      <c r="A613" s="63"/>
    </row>
    <row r="614" spans="1:1" x14ac:dyDescent="0.15">
      <c r="A614" s="63"/>
    </row>
    <row r="615" spans="1:1" x14ac:dyDescent="0.15">
      <c r="A615" s="63"/>
    </row>
    <row r="616" spans="1:1" x14ac:dyDescent="0.15">
      <c r="A616" s="63"/>
    </row>
    <row r="617" spans="1:1" x14ac:dyDescent="0.15">
      <c r="A617" s="63"/>
    </row>
    <row r="618" spans="1:1" x14ac:dyDescent="0.15">
      <c r="A618" s="63"/>
    </row>
    <row r="619" spans="1:1" x14ac:dyDescent="0.15">
      <c r="A619" s="63"/>
    </row>
    <row r="620" spans="1:1" x14ac:dyDescent="0.15">
      <c r="A620" s="63"/>
    </row>
    <row r="621" spans="1:1" x14ac:dyDescent="0.15">
      <c r="A621" s="63"/>
    </row>
    <row r="622" spans="1:1" x14ac:dyDescent="0.15">
      <c r="A622" s="63"/>
    </row>
    <row r="623" spans="1:1" x14ac:dyDescent="0.15">
      <c r="A623" s="63"/>
    </row>
    <row r="624" spans="1:1" x14ac:dyDescent="0.15">
      <c r="A624" s="63"/>
    </row>
    <row r="625" spans="1:1" x14ac:dyDescent="0.15">
      <c r="A625" s="63"/>
    </row>
    <row r="626" spans="1:1" x14ac:dyDescent="0.15">
      <c r="A626" s="63"/>
    </row>
    <row r="627" spans="1:1" x14ac:dyDescent="0.15">
      <c r="A627" s="63"/>
    </row>
    <row r="628" spans="1:1" x14ac:dyDescent="0.15">
      <c r="A628" s="63"/>
    </row>
    <row r="629" spans="1:1" x14ac:dyDescent="0.15">
      <c r="A629" s="63"/>
    </row>
    <row r="630" spans="1:1" x14ac:dyDescent="0.15">
      <c r="A630" s="63"/>
    </row>
    <row r="631" spans="1:1" x14ac:dyDescent="0.15">
      <c r="A631" s="63"/>
    </row>
    <row r="632" spans="1:1" x14ac:dyDescent="0.15">
      <c r="A632" s="63"/>
    </row>
    <row r="633" spans="1:1" x14ac:dyDescent="0.15">
      <c r="A633" s="63"/>
    </row>
    <row r="634" spans="1:1" x14ac:dyDescent="0.15">
      <c r="A634" s="63"/>
    </row>
    <row r="635" spans="1:1" x14ac:dyDescent="0.15">
      <c r="A635" s="63"/>
    </row>
    <row r="636" spans="1:1" x14ac:dyDescent="0.15">
      <c r="A636" s="63"/>
    </row>
    <row r="637" spans="1:1" x14ac:dyDescent="0.15">
      <c r="A637" s="63"/>
    </row>
    <row r="638" spans="1:1" x14ac:dyDescent="0.15">
      <c r="A638" s="63"/>
    </row>
    <row r="639" spans="1:1" x14ac:dyDescent="0.15">
      <c r="A639" s="63"/>
    </row>
    <row r="640" spans="1:1" x14ac:dyDescent="0.15">
      <c r="A640" s="63"/>
    </row>
    <row r="641" spans="1:1" x14ac:dyDescent="0.15">
      <c r="A641" s="63"/>
    </row>
    <row r="642" spans="1:1" x14ac:dyDescent="0.15">
      <c r="A642" s="63"/>
    </row>
    <row r="643" spans="1:1" x14ac:dyDescent="0.15">
      <c r="A643" s="63"/>
    </row>
    <row r="644" spans="1:1" x14ac:dyDescent="0.15">
      <c r="A644" s="63"/>
    </row>
    <row r="645" spans="1:1" x14ac:dyDescent="0.15">
      <c r="A645" s="63"/>
    </row>
    <row r="646" spans="1:1" x14ac:dyDescent="0.15">
      <c r="A646" s="63"/>
    </row>
    <row r="647" spans="1:1" x14ac:dyDescent="0.15">
      <c r="A647" s="63"/>
    </row>
    <row r="648" spans="1:1" x14ac:dyDescent="0.15">
      <c r="A648" s="63"/>
    </row>
    <row r="649" spans="1:1" x14ac:dyDescent="0.15">
      <c r="A649" s="63"/>
    </row>
    <row r="650" spans="1:1" x14ac:dyDescent="0.15">
      <c r="A650" s="63"/>
    </row>
    <row r="651" spans="1:1" x14ac:dyDescent="0.15">
      <c r="A651" s="63"/>
    </row>
    <row r="652" spans="1:1" x14ac:dyDescent="0.15">
      <c r="A652" s="63"/>
    </row>
    <row r="653" spans="1:1" x14ac:dyDescent="0.15">
      <c r="A653" s="63"/>
    </row>
    <row r="654" spans="1:1" x14ac:dyDescent="0.15">
      <c r="A654" s="63"/>
    </row>
    <row r="655" spans="1:1" x14ac:dyDescent="0.15">
      <c r="A655" s="63"/>
    </row>
    <row r="656" spans="1:1" x14ac:dyDescent="0.15">
      <c r="A656" s="63"/>
    </row>
    <row r="657" spans="1:1" x14ac:dyDescent="0.15">
      <c r="A657" s="63"/>
    </row>
    <row r="658" spans="1:1" x14ac:dyDescent="0.15">
      <c r="A658" s="63"/>
    </row>
    <row r="659" spans="1:1" x14ac:dyDescent="0.15">
      <c r="A659" s="63"/>
    </row>
    <row r="660" spans="1:1" x14ac:dyDescent="0.15">
      <c r="A660" s="63"/>
    </row>
    <row r="661" spans="1:1" x14ac:dyDescent="0.15">
      <c r="A661" s="63"/>
    </row>
    <row r="662" spans="1:1" x14ac:dyDescent="0.15">
      <c r="A662" s="63"/>
    </row>
    <row r="663" spans="1:1" x14ac:dyDescent="0.15">
      <c r="A663" s="63"/>
    </row>
    <row r="664" spans="1:1" x14ac:dyDescent="0.15">
      <c r="A664" s="63"/>
    </row>
    <row r="665" spans="1:1" x14ac:dyDescent="0.15">
      <c r="A665" s="63"/>
    </row>
    <row r="666" spans="1:1" x14ac:dyDescent="0.15">
      <c r="A666" s="63"/>
    </row>
    <row r="667" spans="1:1" x14ac:dyDescent="0.15">
      <c r="A667" s="63"/>
    </row>
    <row r="668" spans="1:1" x14ac:dyDescent="0.15">
      <c r="A668" s="63"/>
    </row>
    <row r="669" spans="1:1" x14ac:dyDescent="0.15">
      <c r="A669" s="63"/>
    </row>
    <row r="670" spans="1:1" x14ac:dyDescent="0.15">
      <c r="A670" s="63"/>
    </row>
    <row r="671" spans="1:1" x14ac:dyDescent="0.15">
      <c r="A671" s="63"/>
    </row>
    <row r="672" spans="1:1" x14ac:dyDescent="0.15">
      <c r="A672" s="63"/>
    </row>
    <row r="673" spans="1:1" x14ac:dyDescent="0.15">
      <c r="A673" s="63"/>
    </row>
    <row r="674" spans="1:1" x14ac:dyDescent="0.15">
      <c r="A674" s="63"/>
    </row>
    <row r="675" spans="1:1" x14ac:dyDescent="0.15">
      <c r="A675" s="63"/>
    </row>
    <row r="676" spans="1:1" x14ac:dyDescent="0.15">
      <c r="A676" s="63"/>
    </row>
    <row r="677" spans="1:1" x14ac:dyDescent="0.15">
      <c r="A677" s="63"/>
    </row>
    <row r="678" spans="1:1" x14ac:dyDescent="0.15">
      <c r="A678" s="63"/>
    </row>
    <row r="679" spans="1:1" x14ac:dyDescent="0.15">
      <c r="A679" s="63"/>
    </row>
    <row r="680" spans="1:1" x14ac:dyDescent="0.15">
      <c r="A680" s="63"/>
    </row>
    <row r="681" spans="1:1" x14ac:dyDescent="0.15">
      <c r="A681" s="63"/>
    </row>
    <row r="682" spans="1:1" x14ac:dyDescent="0.15">
      <c r="A682" s="63"/>
    </row>
    <row r="683" spans="1:1" x14ac:dyDescent="0.15">
      <c r="A683" s="63"/>
    </row>
    <row r="684" spans="1:1" x14ac:dyDescent="0.15">
      <c r="A684" s="63"/>
    </row>
    <row r="685" spans="1:1" x14ac:dyDescent="0.15">
      <c r="A685" s="63"/>
    </row>
    <row r="686" spans="1:1" x14ac:dyDescent="0.15">
      <c r="A686" s="63"/>
    </row>
    <row r="687" spans="1:1" x14ac:dyDescent="0.15">
      <c r="A687" s="63"/>
    </row>
    <row r="688" spans="1:1" x14ac:dyDescent="0.15">
      <c r="A688" s="63"/>
    </row>
    <row r="689" spans="1:1" x14ac:dyDescent="0.15">
      <c r="A689" s="63"/>
    </row>
    <row r="690" spans="1:1" x14ac:dyDescent="0.15">
      <c r="A690" s="63"/>
    </row>
    <row r="691" spans="1:1" x14ac:dyDescent="0.15">
      <c r="A691" s="63"/>
    </row>
    <row r="692" spans="1:1" x14ac:dyDescent="0.15">
      <c r="A692" s="63"/>
    </row>
    <row r="693" spans="1:1" x14ac:dyDescent="0.15">
      <c r="A693" s="63"/>
    </row>
    <row r="694" spans="1:1" x14ac:dyDescent="0.15">
      <c r="A694" s="63"/>
    </row>
    <row r="695" spans="1:1" x14ac:dyDescent="0.15">
      <c r="A695" s="63"/>
    </row>
    <row r="696" spans="1:1" x14ac:dyDescent="0.15">
      <c r="A696" s="63"/>
    </row>
    <row r="697" spans="1:1" x14ac:dyDescent="0.15">
      <c r="A697" s="63"/>
    </row>
    <row r="698" spans="1:1" x14ac:dyDescent="0.15">
      <c r="A698" s="63"/>
    </row>
    <row r="699" spans="1:1" x14ac:dyDescent="0.15">
      <c r="A699" s="63"/>
    </row>
    <row r="700" spans="1:1" x14ac:dyDescent="0.15">
      <c r="A700" s="63"/>
    </row>
    <row r="701" spans="1:1" x14ac:dyDescent="0.15">
      <c r="A701" s="63"/>
    </row>
    <row r="702" spans="1:1" x14ac:dyDescent="0.15">
      <c r="A702" s="63"/>
    </row>
    <row r="703" spans="1:1" x14ac:dyDescent="0.15">
      <c r="A703" s="63"/>
    </row>
    <row r="704" spans="1:1" x14ac:dyDescent="0.15">
      <c r="A704" s="63"/>
    </row>
    <row r="705" spans="1:1" x14ac:dyDescent="0.15">
      <c r="A705" s="63"/>
    </row>
    <row r="706" spans="1:1" x14ac:dyDescent="0.15">
      <c r="A706" s="63"/>
    </row>
    <row r="707" spans="1:1" x14ac:dyDescent="0.15">
      <c r="A707" s="63"/>
    </row>
    <row r="708" spans="1:1" x14ac:dyDescent="0.15">
      <c r="A708" s="63"/>
    </row>
    <row r="709" spans="1:1" x14ac:dyDescent="0.15">
      <c r="A709" s="63"/>
    </row>
    <row r="710" spans="1:1" x14ac:dyDescent="0.15">
      <c r="A710" s="63"/>
    </row>
    <row r="711" spans="1:1" x14ac:dyDescent="0.15">
      <c r="A711" s="63"/>
    </row>
    <row r="712" spans="1:1" x14ac:dyDescent="0.15">
      <c r="A712" s="63"/>
    </row>
    <row r="713" spans="1:1" x14ac:dyDescent="0.15">
      <c r="A713" s="63"/>
    </row>
    <row r="714" spans="1:1" x14ac:dyDescent="0.15">
      <c r="A714" s="63"/>
    </row>
    <row r="715" spans="1:1" x14ac:dyDescent="0.15">
      <c r="A715" s="63"/>
    </row>
    <row r="716" spans="1:1" x14ac:dyDescent="0.15">
      <c r="A716" s="63"/>
    </row>
    <row r="717" spans="1:1" x14ac:dyDescent="0.15">
      <c r="A717" s="63"/>
    </row>
    <row r="718" spans="1:1" x14ac:dyDescent="0.15">
      <c r="A718" s="63"/>
    </row>
    <row r="719" spans="1:1" x14ac:dyDescent="0.15">
      <c r="A719" s="63"/>
    </row>
    <row r="720" spans="1:1" x14ac:dyDescent="0.15">
      <c r="A720" s="63"/>
    </row>
    <row r="721" spans="1:1" x14ac:dyDescent="0.15">
      <c r="A721" s="63"/>
    </row>
    <row r="722" spans="1:1" x14ac:dyDescent="0.15">
      <c r="A722" s="63"/>
    </row>
    <row r="723" spans="1:1" x14ac:dyDescent="0.15">
      <c r="A723" s="63"/>
    </row>
    <row r="724" spans="1:1" x14ac:dyDescent="0.15">
      <c r="A724" s="63"/>
    </row>
    <row r="725" spans="1:1" x14ac:dyDescent="0.15">
      <c r="A725" s="63"/>
    </row>
    <row r="726" spans="1:1" x14ac:dyDescent="0.15">
      <c r="A726" s="63"/>
    </row>
    <row r="727" spans="1:1" x14ac:dyDescent="0.15">
      <c r="A727" s="63"/>
    </row>
    <row r="728" spans="1:1" x14ac:dyDescent="0.15">
      <c r="A728" s="63"/>
    </row>
    <row r="729" spans="1:1" x14ac:dyDescent="0.15">
      <c r="A729" s="63"/>
    </row>
    <row r="730" spans="1:1" x14ac:dyDescent="0.15">
      <c r="A730" s="63"/>
    </row>
    <row r="731" spans="1:1" x14ac:dyDescent="0.15">
      <c r="A731" s="63"/>
    </row>
    <row r="732" spans="1:1" x14ac:dyDescent="0.15">
      <c r="A732" s="63"/>
    </row>
    <row r="733" spans="1:1" x14ac:dyDescent="0.15">
      <c r="A733" s="63"/>
    </row>
    <row r="734" spans="1:1" x14ac:dyDescent="0.15">
      <c r="A734" s="63"/>
    </row>
    <row r="735" spans="1:1" x14ac:dyDescent="0.15">
      <c r="A735" s="63"/>
    </row>
    <row r="736" spans="1:1" x14ac:dyDescent="0.15">
      <c r="A736" s="63"/>
    </row>
    <row r="737" spans="1:1" x14ac:dyDescent="0.15">
      <c r="A737" s="63"/>
    </row>
    <row r="738" spans="1:1" x14ac:dyDescent="0.15">
      <c r="A738" s="63"/>
    </row>
    <row r="739" spans="1:1" x14ac:dyDescent="0.15">
      <c r="A739" s="63"/>
    </row>
    <row r="740" spans="1:1" x14ac:dyDescent="0.15">
      <c r="A740" s="63"/>
    </row>
    <row r="741" spans="1:1" x14ac:dyDescent="0.15">
      <c r="A741" s="63"/>
    </row>
    <row r="742" spans="1:1" x14ac:dyDescent="0.15">
      <c r="A742" s="63"/>
    </row>
    <row r="743" spans="1:1" x14ac:dyDescent="0.15">
      <c r="A743" s="63"/>
    </row>
    <row r="744" spans="1:1" x14ac:dyDescent="0.15">
      <c r="A744" s="63"/>
    </row>
    <row r="745" spans="1:1" x14ac:dyDescent="0.15">
      <c r="A745" s="63"/>
    </row>
    <row r="746" spans="1:1" x14ac:dyDescent="0.15">
      <c r="A746" s="63"/>
    </row>
    <row r="747" spans="1:1" x14ac:dyDescent="0.15">
      <c r="A747" s="63"/>
    </row>
    <row r="748" spans="1:1" x14ac:dyDescent="0.15">
      <c r="A748" s="63"/>
    </row>
    <row r="749" spans="1:1" x14ac:dyDescent="0.15">
      <c r="A749" s="63"/>
    </row>
    <row r="750" spans="1:1" x14ac:dyDescent="0.15">
      <c r="A750" s="63"/>
    </row>
    <row r="751" spans="1:1" x14ac:dyDescent="0.15">
      <c r="A751" s="63"/>
    </row>
    <row r="752" spans="1:1" x14ac:dyDescent="0.15">
      <c r="A752" s="63"/>
    </row>
    <row r="753" spans="1:1" x14ac:dyDescent="0.15">
      <c r="A753" s="63"/>
    </row>
    <row r="754" spans="1:1" x14ac:dyDescent="0.15">
      <c r="A754" s="63"/>
    </row>
    <row r="755" spans="1:1" x14ac:dyDescent="0.15">
      <c r="A755" s="63"/>
    </row>
    <row r="756" spans="1:1" x14ac:dyDescent="0.15">
      <c r="A756" s="63"/>
    </row>
    <row r="757" spans="1:1" x14ac:dyDescent="0.15">
      <c r="A757" s="63"/>
    </row>
    <row r="758" spans="1:1" x14ac:dyDescent="0.15">
      <c r="A758" s="63"/>
    </row>
    <row r="759" spans="1:1" x14ac:dyDescent="0.15">
      <c r="A759" s="63"/>
    </row>
    <row r="760" spans="1:1" x14ac:dyDescent="0.15">
      <c r="A760" s="63"/>
    </row>
    <row r="761" spans="1:1" x14ac:dyDescent="0.15">
      <c r="A761" s="63"/>
    </row>
    <row r="762" spans="1:1" x14ac:dyDescent="0.15">
      <c r="A762" s="63"/>
    </row>
    <row r="763" spans="1:1" x14ac:dyDescent="0.15">
      <c r="A763" s="63"/>
    </row>
    <row r="764" spans="1:1" x14ac:dyDescent="0.15">
      <c r="A764" s="63"/>
    </row>
    <row r="765" spans="1:1" x14ac:dyDescent="0.15">
      <c r="A765" s="63"/>
    </row>
    <row r="766" spans="1:1" x14ac:dyDescent="0.15">
      <c r="A766" s="63"/>
    </row>
    <row r="767" spans="1:1" x14ac:dyDescent="0.15">
      <c r="A767" s="63"/>
    </row>
    <row r="768" spans="1:1" x14ac:dyDescent="0.15">
      <c r="A768" s="63"/>
    </row>
    <row r="769" spans="1:1" x14ac:dyDescent="0.15">
      <c r="A769" s="63"/>
    </row>
    <row r="770" spans="1:1" x14ac:dyDescent="0.15">
      <c r="A770" s="63"/>
    </row>
    <row r="771" spans="1:1" x14ac:dyDescent="0.15">
      <c r="A771" s="63"/>
    </row>
    <row r="772" spans="1:1" x14ac:dyDescent="0.15">
      <c r="A772" s="63"/>
    </row>
    <row r="773" spans="1:1" x14ac:dyDescent="0.15">
      <c r="A773" s="63"/>
    </row>
    <row r="774" spans="1:1" x14ac:dyDescent="0.15">
      <c r="A774" s="63"/>
    </row>
    <row r="775" spans="1:1" x14ac:dyDescent="0.15">
      <c r="A775" s="63"/>
    </row>
    <row r="776" spans="1:1" x14ac:dyDescent="0.15">
      <c r="A776" s="63"/>
    </row>
    <row r="777" spans="1:1" x14ac:dyDescent="0.15">
      <c r="A777" s="63"/>
    </row>
    <row r="778" spans="1:1" x14ac:dyDescent="0.15">
      <c r="A778" s="63"/>
    </row>
    <row r="779" spans="1:1" x14ac:dyDescent="0.15">
      <c r="A779" s="63"/>
    </row>
    <row r="780" spans="1:1" x14ac:dyDescent="0.15">
      <c r="A780" s="63"/>
    </row>
    <row r="781" spans="1:1" x14ac:dyDescent="0.15">
      <c r="A781" s="63"/>
    </row>
    <row r="782" spans="1:1" x14ac:dyDescent="0.15">
      <c r="A782" s="63"/>
    </row>
    <row r="783" spans="1:1" x14ac:dyDescent="0.15">
      <c r="A783" s="63"/>
    </row>
    <row r="784" spans="1:1" x14ac:dyDescent="0.15">
      <c r="A784" s="63"/>
    </row>
    <row r="785" spans="1:1" x14ac:dyDescent="0.15">
      <c r="A785" s="63"/>
    </row>
    <row r="786" spans="1:1" x14ac:dyDescent="0.15">
      <c r="A786" s="63"/>
    </row>
    <row r="787" spans="1:1" x14ac:dyDescent="0.15">
      <c r="A787" s="63"/>
    </row>
    <row r="788" spans="1:1" x14ac:dyDescent="0.15">
      <c r="A788" s="63"/>
    </row>
    <row r="789" spans="1:1" x14ac:dyDescent="0.15">
      <c r="A789" s="63"/>
    </row>
    <row r="790" spans="1:1" x14ac:dyDescent="0.15">
      <c r="A790" s="63"/>
    </row>
    <row r="791" spans="1:1" x14ac:dyDescent="0.15">
      <c r="A791" s="63"/>
    </row>
    <row r="792" spans="1:1" x14ac:dyDescent="0.15">
      <c r="A792" s="63"/>
    </row>
    <row r="793" spans="1:1" x14ac:dyDescent="0.15">
      <c r="A793" s="63"/>
    </row>
    <row r="794" spans="1:1" x14ac:dyDescent="0.15">
      <c r="A794" s="63"/>
    </row>
    <row r="795" spans="1:1" x14ac:dyDescent="0.15">
      <c r="A795" s="63"/>
    </row>
    <row r="796" spans="1:1" x14ac:dyDescent="0.15">
      <c r="A796" s="63"/>
    </row>
    <row r="797" spans="1:1" x14ac:dyDescent="0.15">
      <c r="A797" s="63"/>
    </row>
    <row r="798" spans="1:1" x14ac:dyDescent="0.15">
      <c r="A798" s="63"/>
    </row>
    <row r="799" spans="1:1" x14ac:dyDescent="0.15">
      <c r="A799" s="63"/>
    </row>
    <row r="800" spans="1:1" x14ac:dyDescent="0.15">
      <c r="A800" s="63"/>
    </row>
    <row r="801" spans="1:1" x14ac:dyDescent="0.15">
      <c r="A801" s="63"/>
    </row>
    <row r="802" spans="1:1" x14ac:dyDescent="0.15">
      <c r="A802" s="63"/>
    </row>
    <row r="803" spans="1:1" x14ac:dyDescent="0.15">
      <c r="A803" s="63"/>
    </row>
    <row r="804" spans="1:1" x14ac:dyDescent="0.15">
      <c r="A804" s="63"/>
    </row>
    <row r="805" spans="1:1" x14ac:dyDescent="0.15">
      <c r="A805" s="63"/>
    </row>
    <row r="806" spans="1:1" x14ac:dyDescent="0.15">
      <c r="A806" s="63"/>
    </row>
    <row r="807" spans="1:1" x14ac:dyDescent="0.15">
      <c r="A807" s="63"/>
    </row>
    <row r="808" spans="1:1" x14ac:dyDescent="0.15">
      <c r="A808" s="63"/>
    </row>
    <row r="809" spans="1:1" x14ac:dyDescent="0.15">
      <c r="A809" s="63"/>
    </row>
    <row r="810" spans="1:1" x14ac:dyDescent="0.15">
      <c r="A810" s="63"/>
    </row>
    <row r="811" spans="1:1" x14ac:dyDescent="0.15">
      <c r="A811" s="63"/>
    </row>
    <row r="812" spans="1:1" x14ac:dyDescent="0.15">
      <c r="A812" s="63"/>
    </row>
    <row r="813" spans="1:1" x14ac:dyDescent="0.15">
      <c r="A813" s="63"/>
    </row>
    <row r="814" spans="1:1" x14ac:dyDescent="0.15">
      <c r="A814" s="63"/>
    </row>
    <row r="815" spans="1:1" x14ac:dyDescent="0.15">
      <c r="A815" s="63"/>
    </row>
    <row r="816" spans="1:1" x14ac:dyDescent="0.15">
      <c r="A816" s="63"/>
    </row>
    <row r="817" spans="1:1" x14ac:dyDescent="0.15">
      <c r="A817" s="63"/>
    </row>
    <row r="818" spans="1:1" x14ac:dyDescent="0.15">
      <c r="A818" s="63"/>
    </row>
    <row r="819" spans="1:1" x14ac:dyDescent="0.15">
      <c r="A819" s="63"/>
    </row>
    <row r="820" spans="1:1" x14ac:dyDescent="0.15">
      <c r="A820" s="63"/>
    </row>
    <row r="821" spans="1:1" x14ac:dyDescent="0.15">
      <c r="A821" s="63"/>
    </row>
    <row r="822" spans="1:1" x14ac:dyDescent="0.15">
      <c r="A822" s="63"/>
    </row>
    <row r="823" spans="1:1" x14ac:dyDescent="0.15">
      <c r="A823" s="63"/>
    </row>
    <row r="824" spans="1:1" x14ac:dyDescent="0.15">
      <c r="A824" s="63"/>
    </row>
    <row r="825" spans="1:1" x14ac:dyDescent="0.15">
      <c r="A825" s="63"/>
    </row>
    <row r="826" spans="1:1" x14ac:dyDescent="0.15">
      <c r="A826" s="63"/>
    </row>
    <row r="827" spans="1:1" x14ac:dyDescent="0.15">
      <c r="A827" s="63"/>
    </row>
    <row r="828" spans="1:1" x14ac:dyDescent="0.15">
      <c r="A828" s="63"/>
    </row>
    <row r="829" spans="1:1" x14ac:dyDescent="0.15">
      <c r="A829" s="63"/>
    </row>
    <row r="830" spans="1:1" x14ac:dyDescent="0.15">
      <c r="A830" s="63"/>
    </row>
    <row r="831" spans="1:1" x14ac:dyDescent="0.15">
      <c r="A831" s="63"/>
    </row>
    <row r="832" spans="1:1" x14ac:dyDescent="0.15">
      <c r="A832" s="63"/>
    </row>
    <row r="833" spans="1:1" x14ac:dyDescent="0.15">
      <c r="A833" s="63"/>
    </row>
    <row r="834" spans="1:1" x14ac:dyDescent="0.15">
      <c r="A834" s="63"/>
    </row>
    <row r="835" spans="1:1" x14ac:dyDescent="0.15">
      <c r="A835" s="63"/>
    </row>
    <row r="836" spans="1:1" x14ac:dyDescent="0.15">
      <c r="A836" s="63"/>
    </row>
    <row r="837" spans="1:1" x14ac:dyDescent="0.15">
      <c r="A837" s="63"/>
    </row>
    <row r="838" spans="1:1" x14ac:dyDescent="0.15">
      <c r="A838" s="63"/>
    </row>
    <row r="839" spans="1:1" x14ac:dyDescent="0.15">
      <c r="A839" s="63"/>
    </row>
  </sheetData>
  <sheetProtection algorithmName="SHA-512" hashValue="0PyygUHC6ERd9XGUhYuZjifa9wJbpu36dA51nA+JA3p40cMY5dcf/WKmubi+5D7M9GjOubKNrrV5NCwtuDXJfA==" saltValue="hXGmbB2WxHNn3ta+nKj2iA==" spinCount="100000" sheet="1" selectLockedCells="1"/>
  <mergeCells count="3">
    <mergeCell ref="A1:B1"/>
    <mergeCell ref="A6:B6"/>
    <mergeCell ref="A7:B7"/>
  </mergeCells>
  <phoneticPr fontId="43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3">
    <tabColor rgb="FF92D050"/>
  </sheetPr>
  <dimension ref="A1:Z76"/>
  <sheetViews>
    <sheetView showGridLines="0" zoomScale="110" zoomScaleNormal="110" workbookViewId="0">
      <pane xSplit="1" ySplit="3" topLeftCell="H44" activePane="bottomRight" state="frozen"/>
      <selection activeCell="C9" sqref="C9:D9"/>
      <selection pane="topRight" activeCell="C9" sqref="C9:D9"/>
      <selection pane="bottomLeft" activeCell="C9" sqref="C9:D9"/>
      <selection pane="bottomRight" activeCell="F8" sqref="F8"/>
    </sheetView>
  </sheetViews>
  <sheetFormatPr defaultRowHeight="15" x14ac:dyDescent="0.3"/>
  <cols>
    <col min="1" max="1" width="30.7109375" style="53" customWidth="1"/>
    <col min="2" max="26" width="8.7109375" style="53" customWidth="1"/>
  </cols>
  <sheetData>
    <row r="1" spans="1:26" ht="26.25" customHeight="1" x14ac:dyDescent="0.2">
      <c r="A1" s="447" t="s">
        <v>433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</row>
    <row r="2" spans="1:26" ht="36.75" customHeight="1" x14ac:dyDescent="0.2">
      <c r="A2" s="444" t="s">
        <v>29</v>
      </c>
      <c r="B2" s="444" t="s">
        <v>30</v>
      </c>
      <c r="C2" s="444"/>
      <c r="D2" s="444" t="s">
        <v>31</v>
      </c>
      <c r="E2" s="444"/>
      <c r="F2" s="444" t="s">
        <v>32</v>
      </c>
      <c r="G2" s="444"/>
      <c r="H2" s="444" t="s">
        <v>33</v>
      </c>
      <c r="I2" s="444"/>
      <c r="J2" s="444" t="s">
        <v>34</v>
      </c>
      <c r="K2" s="444"/>
      <c r="L2" s="444" t="s">
        <v>35</v>
      </c>
      <c r="M2" s="444"/>
      <c r="N2" s="444" t="s">
        <v>36</v>
      </c>
      <c r="O2" s="444"/>
      <c r="P2" s="444" t="s">
        <v>482</v>
      </c>
      <c r="Q2" s="444"/>
      <c r="R2" s="444" t="s">
        <v>37</v>
      </c>
      <c r="S2" s="444"/>
      <c r="T2" s="444" t="s">
        <v>38</v>
      </c>
      <c r="U2" s="444"/>
      <c r="V2" s="444" t="s">
        <v>39</v>
      </c>
      <c r="W2" s="444"/>
      <c r="X2" s="444" t="s">
        <v>40</v>
      </c>
      <c r="Y2" s="444"/>
      <c r="Z2" s="444" t="s">
        <v>40</v>
      </c>
    </row>
    <row r="3" spans="1:26" ht="15" customHeight="1" x14ac:dyDescent="0.2">
      <c r="A3" s="444"/>
      <c r="B3" s="164" t="s">
        <v>41</v>
      </c>
      <c r="C3" s="164" t="s">
        <v>42</v>
      </c>
      <c r="D3" s="164" t="s">
        <v>41</v>
      </c>
      <c r="E3" s="164" t="s">
        <v>42</v>
      </c>
      <c r="F3" s="164" t="s">
        <v>41</v>
      </c>
      <c r="G3" s="164" t="s">
        <v>42</v>
      </c>
      <c r="H3" s="164" t="s">
        <v>41</v>
      </c>
      <c r="I3" s="164" t="s">
        <v>42</v>
      </c>
      <c r="J3" s="164" t="s">
        <v>41</v>
      </c>
      <c r="K3" s="164" t="s">
        <v>42</v>
      </c>
      <c r="L3" s="164" t="s">
        <v>41</v>
      </c>
      <c r="M3" s="164" t="s">
        <v>42</v>
      </c>
      <c r="N3" s="164" t="s">
        <v>41</v>
      </c>
      <c r="O3" s="164" t="s">
        <v>42</v>
      </c>
      <c r="P3" s="164" t="s">
        <v>41</v>
      </c>
      <c r="Q3" s="164" t="s">
        <v>42</v>
      </c>
      <c r="R3" s="164" t="s">
        <v>41</v>
      </c>
      <c r="S3" s="164" t="s">
        <v>42</v>
      </c>
      <c r="T3" s="164" t="s">
        <v>41</v>
      </c>
      <c r="U3" s="164" t="s">
        <v>42</v>
      </c>
      <c r="V3" s="164" t="s">
        <v>41</v>
      </c>
      <c r="W3" s="164" t="s">
        <v>42</v>
      </c>
      <c r="X3" s="164" t="s">
        <v>41</v>
      </c>
      <c r="Y3" s="164" t="s">
        <v>42</v>
      </c>
      <c r="Z3" s="444"/>
    </row>
    <row r="4" spans="1:26" ht="24.95" customHeight="1" x14ac:dyDescent="0.2">
      <c r="A4" s="299" t="s">
        <v>43</v>
      </c>
      <c r="B4" s="291"/>
      <c r="C4" s="294"/>
      <c r="D4" s="291"/>
      <c r="E4" s="292"/>
      <c r="F4" s="291"/>
      <c r="G4" s="292"/>
      <c r="H4" s="291"/>
      <c r="I4" s="292"/>
      <c r="J4" s="291"/>
      <c r="K4" s="292"/>
      <c r="L4" s="291"/>
      <c r="M4" s="292"/>
      <c r="N4" s="291"/>
      <c r="O4" s="292"/>
      <c r="P4" s="291"/>
      <c r="Q4" s="292"/>
      <c r="R4" s="291"/>
      <c r="S4" s="292"/>
      <c r="T4" s="291"/>
      <c r="U4" s="292"/>
      <c r="V4" s="291"/>
      <c r="W4" s="292"/>
      <c r="X4" s="168">
        <f>B4+D4+F4+H4+J4+L4+N4+P4+R4+T4+V4</f>
        <v>0</v>
      </c>
      <c r="Y4" s="168">
        <f>C4+E4+G4+I4+K4+M4+O4+Q4+S4+U4+W4</f>
        <v>0</v>
      </c>
      <c r="Z4" s="168">
        <f>X4+Y4</f>
        <v>0</v>
      </c>
    </row>
    <row r="5" spans="1:26" ht="24.95" customHeight="1" x14ac:dyDescent="0.2">
      <c r="A5" s="299" t="s">
        <v>407</v>
      </c>
      <c r="B5" s="293">
        <v>1</v>
      </c>
      <c r="C5" s="294"/>
      <c r="D5" s="293"/>
      <c r="E5" s="294"/>
      <c r="F5" s="293"/>
      <c r="G5" s="294"/>
      <c r="H5" s="293"/>
      <c r="I5" s="294"/>
      <c r="J5" s="293"/>
      <c r="K5" s="294"/>
      <c r="L5" s="293"/>
      <c r="M5" s="294"/>
      <c r="N5" s="293"/>
      <c r="O5" s="294"/>
      <c r="P5" s="293"/>
      <c r="Q5" s="294"/>
      <c r="R5" s="293"/>
      <c r="S5" s="294"/>
      <c r="T5" s="293"/>
      <c r="U5" s="294"/>
      <c r="V5" s="293"/>
      <c r="W5" s="294"/>
      <c r="X5" s="169">
        <f>B5+D5+F5+H5+J5+L5+N5+P5+R5+T5+V5</f>
        <v>1</v>
      </c>
      <c r="Y5" s="169">
        <f>C5+E5+G5+I5+K5+M5+O5+Q5+S5+U5+W5</f>
        <v>0</v>
      </c>
      <c r="Z5" s="169">
        <f t="shared" ref="Z5:Z47" si="0">X5+Y5</f>
        <v>1</v>
      </c>
    </row>
    <row r="6" spans="1:26" ht="24.95" customHeight="1" x14ac:dyDescent="0.2">
      <c r="A6" s="299" t="s">
        <v>408</v>
      </c>
      <c r="B6" s="293"/>
      <c r="C6" s="294">
        <v>2</v>
      </c>
      <c r="D6" s="293"/>
      <c r="E6" s="294"/>
      <c r="F6" s="293"/>
      <c r="G6" s="294"/>
      <c r="H6" s="293"/>
      <c r="I6" s="294"/>
      <c r="J6" s="293"/>
      <c r="K6" s="294"/>
      <c r="L6" s="293"/>
      <c r="M6" s="294"/>
      <c r="N6" s="293"/>
      <c r="O6" s="294"/>
      <c r="P6" s="293"/>
      <c r="Q6" s="294">
        <v>1</v>
      </c>
      <c r="R6" s="293"/>
      <c r="S6" s="294"/>
      <c r="T6" s="293"/>
      <c r="U6" s="294"/>
      <c r="V6" s="293"/>
      <c r="W6" s="294"/>
      <c r="X6" s="169">
        <f t="shared" ref="X6:X46" si="1">B6+D6+F6+H6+J6+L6+N6+P6+R6+T6+V6</f>
        <v>0</v>
      </c>
      <c r="Y6" s="169">
        <f t="shared" ref="Y6:Y46" si="2">C6+E6+G6+I6+K6+M6+O6+Q6+S6+U6+W6</f>
        <v>3</v>
      </c>
      <c r="Z6" s="169">
        <f t="shared" si="0"/>
        <v>3</v>
      </c>
    </row>
    <row r="7" spans="1:26" ht="24.95" customHeight="1" x14ac:dyDescent="0.2">
      <c r="A7" s="299" t="s">
        <v>409</v>
      </c>
      <c r="B7" s="293"/>
      <c r="C7" s="294"/>
      <c r="D7" s="293"/>
      <c r="E7" s="294"/>
      <c r="F7" s="293"/>
      <c r="G7" s="294"/>
      <c r="H7" s="293"/>
      <c r="I7" s="294"/>
      <c r="J7" s="293"/>
      <c r="K7" s="294"/>
      <c r="L7" s="293"/>
      <c r="M7" s="294"/>
      <c r="N7" s="293"/>
      <c r="O7" s="294"/>
      <c r="P7" s="293"/>
      <c r="Q7" s="294">
        <v>1</v>
      </c>
      <c r="R7" s="293"/>
      <c r="S7" s="294"/>
      <c r="T7" s="293"/>
      <c r="U7" s="294"/>
      <c r="V7" s="293"/>
      <c r="W7" s="294"/>
      <c r="X7" s="169">
        <f t="shared" si="1"/>
        <v>0</v>
      </c>
      <c r="Y7" s="169">
        <f t="shared" si="2"/>
        <v>1</v>
      </c>
      <c r="Z7" s="169">
        <f t="shared" si="0"/>
        <v>1</v>
      </c>
    </row>
    <row r="8" spans="1:26" ht="24.95" customHeight="1" x14ac:dyDescent="0.2">
      <c r="A8" s="299" t="s">
        <v>410</v>
      </c>
      <c r="B8" s="293"/>
      <c r="C8" s="294"/>
      <c r="D8" s="293"/>
      <c r="E8" s="294"/>
      <c r="F8" s="293"/>
      <c r="G8" s="294"/>
      <c r="H8" s="293"/>
      <c r="I8" s="294"/>
      <c r="J8" s="293"/>
      <c r="K8" s="294"/>
      <c r="L8" s="293"/>
      <c r="M8" s="294"/>
      <c r="N8" s="293"/>
      <c r="O8" s="294"/>
      <c r="P8" s="293">
        <v>1</v>
      </c>
      <c r="Q8" s="294">
        <v>2</v>
      </c>
      <c r="R8" s="293"/>
      <c r="S8" s="294"/>
      <c r="T8" s="293"/>
      <c r="U8" s="294"/>
      <c r="V8" s="293"/>
      <c r="W8" s="294"/>
      <c r="X8" s="169">
        <f t="shared" si="1"/>
        <v>1</v>
      </c>
      <c r="Y8" s="169">
        <f t="shared" si="2"/>
        <v>2</v>
      </c>
      <c r="Z8" s="169">
        <f t="shared" si="0"/>
        <v>3</v>
      </c>
    </row>
    <row r="9" spans="1:26" ht="24.95" customHeight="1" x14ac:dyDescent="0.2">
      <c r="A9" s="299" t="s">
        <v>411</v>
      </c>
      <c r="B9" s="293"/>
      <c r="C9" s="294"/>
      <c r="D9" s="293"/>
      <c r="E9" s="294"/>
      <c r="F9" s="293"/>
      <c r="G9" s="294"/>
      <c r="H9" s="293"/>
      <c r="I9" s="294"/>
      <c r="J9" s="293"/>
      <c r="K9" s="294"/>
      <c r="L9" s="293"/>
      <c r="M9" s="294"/>
      <c r="N9" s="293"/>
      <c r="O9" s="294"/>
      <c r="P9" s="293"/>
      <c r="Q9" s="294">
        <v>3</v>
      </c>
      <c r="R9" s="293"/>
      <c r="S9" s="294"/>
      <c r="T9" s="293"/>
      <c r="U9" s="294"/>
      <c r="V9" s="293"/>
      <c r="W9" s="294"/>
      <c r="X9" s="169">
        <f t="shared" si="1"/>
        <v>0</v>
      </c>
      <c r="Y9" s="169">
        <f t="shared" si="2"/>
        <v>3</v>
      </c>
      <c r="Z9" s="169">
        <f t="shared" si="0"/>
        <v>3</v>
      </c>
    </row>
    <row r="10" spans="1:26" ht="24.95" customHeight="1" x14ac:dyDescent="0.2">
      <c r="A10" s="299" t="s">
        <v>44</v>
      </c>
      <c r="B10" s="293"/>
      <c r="C10" s="294"/>
      <c r="D10" s="293"/>
      <c r="E10" s="294"/>
      <c r="F10" s="293"/>
      <c r="G10" s="294"/>
      <c r="H10" s="293"/>
      <c r="I10" s="294"/>
      <c r="J10" s="293">
        <v>6</v>
      </c>
      <c r="K10" s="294">
        <v>16</v>
      </c>
      <c r="L10" s="293"/>
      <c r="M10" s="294"/>
      <c r="N10" s="293"/>
      <c r="O10" s="294"/>
      <c r="P10" s="293"/>
      <c r="Q10" s="294"/>
      <c r="R10" s="293"/>
      <c r="S10" s="294"/>
      <c r="T10" s="293"/>
      <c r="U10" s="294"/>
      <c r="V10" s="293"/>
      <c r="W10" s="294"/>
      <c r="X10" s="169">
        <f t="shared" si="1"/>
        <v>6</v>
      </c>
      <c r="Y10" s="169">
        <f t="shared" si="2"/>
        <v>16</v>
      </c>
      <c r="Z10" s="169">
        <f t="shared" si="0"/>
        <v>22</v>
      </c>
    </row>
    <row r="11" spans="1:26" ht="24.95" customHeight="1" x14ac:dyDescent="0.2">
      <c r="A11" s="299" t="s">
        <v>45</v>
      </c>
      <c r="B11" s="293"/>
      <c r="C11" s="294"/>
      <c r="D11" s="293"/>
      <c r="E11" s="294"/>
      <c r="F11" s="293"/>
      <c r="G11" s="294"/>
      <c r="H11" s="293"/>
      <c r="I11" s="294"/>
      <c r="J11" s="293">
        <v>10</v>
      </c>
      <c r="K11" s="294">
        <v>27</v>
      </c>
      <c r="L11" s="293"/>
      <c r="M11" s="294"/>
      <c r="N11" s="293"/>
      <c r="O11" s="294"/>
      <c r="P11" s="293"/>
      <c r="Q11" s="294"/>
      <c r="R11" s="293"/>
      <c r="S11" s="294"/>
      <c r="T11" s="293"/>
      <c r="U11" s="294"/>
      <c r="V11" s="293"/>
      <c r="W11" s="294"/>
      <c r="X11" s="169">
        <f t="shared" si="1"/>
        <v>10</v>
      </c>
      <c r="Y11" s="169">
        <f t="shared" si="2"/>
        <v>27</v>
      </c>
      <c r="Z11" s="169">
        <f t="shared" si="0"/>
        <v>37</v>
      </c>
    </row>
    <row r="12" spans="1:26" ht="24.95" customHeight="1" x14ac:dyDescent="0.2">
      <c r="A12" s="299" t="s">
        <v>46</v>
      </c>
      <c r="B12" s="293"/>
      <c r="C12" s="294"/>
      <c r="D12" s="293"/>
      <c r="E12" s="294"/>
      <c r="F12" s="293"/>
      <c r="G12" s="294"/>
      <c r="H12" s="293"/>
      <c r="I12" s="294"/>
      <c r="J12" s="293">
        <v>6</v>
      </c>
      <c r="K12" s="294">
        <v>21</v>
      </c>
      <c r="L12" s="293"/>
      <c r="M12" s="294"/>
      <c r="N12" s="293"/>
      <c r="O12" s="294"/>
      <c r="P12" s="293"/>
      <c r="Q12" s="294"/>
      <c r="R12" s="293"/>
      <c r="S12" s="294"/>
      <c r="T12" s="293"/>
      <c r="U12" s="294"/>
      <c r="V12" s="293"/>
      <c r="W12" s="294"/>
      <c r="X12" s="169">
        <f t="shared" si="1"/>
        <v>6</v>
      </c>
      <c r="Y12" s="169">
        <f t="shared" si="2"/>
        <v>21</v>
      </c>
      <c r="Z12" s="169">
        <f t="shared" si="0"/>
        <v>27</v>
      </c>
    </row>
    <row r="13" spans="1:26" ht="24.95" customHeight="1" x14ac:dyDescent="0.2">
      <c r="A13" s="299" t="s">
        <v>47</v>
      </c>
      <c r="B13" s="293"/>
      <c r="C13" s="294"/>
      <c r="D13" s="293"/>
      <c r="E13" s="294"/>
      <c r="F13" s="293"/>
      <c r="G13" s="294"/>
      <c r="H13" s="293"/>
      <c r="I13" s="294"/>
      <c r="J13" s="293"/>
      <c r="K13" s="294"/>
      <c r="L13" s="293"/>
      <c r="M13" s="294"/>
      <c r="N13" s="293"/>
      <c r="O13" s="294"/>
      <c r="P13" s="293"/>
      <c r="Q13" s="294"/>
      <c r="R13" s="293"/>
      <c r="S13" s="294"/>
      <c r="T13" s="293"/>
      <c r="U13" s="294"/>
      <c r="V13" s="293"/>
      <c r="W13" s="294"/>
      <c r="X13" s="169">
        <f t="shared" si="1"/>
        <v>0</v>
      </c>
      <c r="Y13" s="169">
        <f t="shared" si="2"/>
        <v>0</v>
      </c>
      <c r="Z13" s="169">
        <f t="shared" si="0"/>
        <v>0</v>
      </c>
    </row>
    <row r="14" spans="1:26" ht="24.95" customHeight="1" x14ac:dyDescent="0.2">
      <c r="A14" s="299" t="s">
        <v>48</v>
      </c>
      <c r="B14" s="293"/>
      <c r="C14" s="294"/>
      <c r="D14" s="293"/>
      <c r="E14" s="294"/>
      <c r="F14" s="293"/>
      <c r="G14" s="294"/>
      <c r="H14" s="293"/>
      <c r="I14" s="294"/>
      <c r="J14" s="293">
        <v>7</v>
      </c>
      <c r="K14" s="294"/>
      <c r="L14" s="293"/>
      <c r="M14" s="294"/>
      <c r="N14" s="293"/>
      <c r="O14" s="294"/>
      <c r="P14" s="293"/>
      <c r="Q14" s="294"/>
      <c r="R14" s="293"/>
      <c r="S14" s="294"/>
      <c r="T14" s="293"/>
      <c r="U14" s="294"/>
      <c r="V14" s="293"/>
      <c r="W14" s="294"/>
      <c r="X14" s="169">
        <f t="shared" si="1"/>
        <v>7</v>
      </c>
      <c r="Y14" s="169">
        <f t="shared" si="2"/>
        <v>0</v>
      </c>
      <c r="Z14" s="169">
        <f t="shared" si="0"/>
        <v>7</v>
      </c>
    </row>
    <row r="15" spans="1:26" ht="24.95" customHeight="1" x14ac:dyDescent="0.2">
      <c r="A15" s="299" t="s">
        <v>49</v>
      </c>
      <c r="B15" s="293"/>
      <c r="C15" s="294"/>
      <c r="D15" s="293"/>
      <c r="E15" s="294"/>
      <c r="F15" s="293"/>
      <c r="G15" s="294"/>
      <c r="H15" s="293"/>
      <c r="I15" s="294"/>
      <c r="J15" s="293"/>
      <c r="K15" s="294"/>
      <c r="L15" s="293"/>
      <c r="M15" s="294"/>
      <c r="N15" s="293"/>
      <c r="O15" s="294"/>
      <c r="P15" s="293"/>
      <c r="Q15" s="294"/>
      <c r="R15" s="293"/>
      <c r="S15" s="294"/>
      <c r="T15" s="293"/>
      <c r="U15" s="294"/>
      <c r="V15" s="293"/>
      <c r="W15" s="294"/>
      <c r="X15" s="169">
        <f t="shared" si="1"/>
        <v>0</v>
      </c>
      <c r="Y15" s="169">
        <f t="shared" si="2"/>
        <v>0</v>
      </c>
      <c r="Z15" s="169">
        <f t="shared" si="0"/>
        <v>0</v>
      </c>
    </row>
    <row r="16" spans="1:26" ht="24.95" customHeight="1" x14ac:dyDescent="0.2">
      <c r="A16" s="299" t="s">
        <v>50</v>
      </c>
      <c r="B16" s="293"/>
      <c r="C16" s="294"/>
      <c r="D16" s="293"/>
      <c r="E16" s="294"/>
      <c r="F16" s="293"/>
      <c r="G16" s="294"/>
      <c r="H16" s="293"/>
      <c r="I16" s="294"/>
      <c r="J16" s="293"/>
      <c r="K16" s="294"/>
      <c r="L16" s="293"/>
      <c r="M16" s="294"/>
      <c r="N16" s="293"/>
      <c r="O16" s="294"/>
      <c r="P16" s="293"/>
      <c r="Q16" s="294"/>
      <c r="R16" s="293"/>
      <c r="S16" s="294"/>
      <c r="T16" s="293"/>
      <c r="U16" s="294"/>
      <c r="V16" s="293"/>
      <c r="W16" s="294"/>
      <c r="X16" s="169">
        <f t="shared" si="1"/>
        <v>0</v>
      </c>
      <c r="Y16" s="169">
        <f t="shared" si="2"/>
        <v>0</v>
      </c>
      <c r="Z16" s="169">
        <f t="shared" si="0"/>
        <v>0</v>
      </c>
    </row>
    <row r="17" spans="1:26" ht="24.95" customHeight="1" x14ac:dyDescent="0.2">
      <c r="A17" s="299" t="s">
        <v>497</v>
      </c>
      <c r="B17" s="293"/>
      <c r="C17" s="294"/>
      <c r="D17" s="293"/>
      <c r="E17" s="294"/>
      <c r="F17" s="293"/>
      <c r="G17" s="294"/>
      <c r="H17" s="293"/>
      <c r="I17" s="294"/>
      <c r="J17" s="293"/>
      <c r="K17" s="294"/>
      <c r="L17" s="293"/>
      <c r="M17" s="294"/>
      <c r="N17" s="293"/>
      <c r="O17" s="294"/>
      <c r="P17" s="293"/>
      <c r="Q17" s="294"/>
      <c r="R17" s="293"/>
      <c r="S17" s="294"/>
      <c r="T17" s="293"/>
      <c r="U17" s="294"/>
      <c r="V17" s="293"/>
      <c r="W17" s="294"/>
      <c r="X17" s="169">
        <f t="shared" si="1"/>
        <v>0</v>
      </c>
      <c r="Y17" s="169">
        <f t="shared" si="2"/>
        <v>0</v>
      </c>
      <c r="Z17" s="169">
        <f t="shared" si="0"/>
        <v>0</v>
      </c>
    </row>
    <row r="18" spans="1:26" ht="24.95" customHeight="1" x14ac:dyDescent="0.2">
      <c r="A18" s="299" t="s">
        <v>53</v>
      </c>
      <c r="B18" s="293"/>
      <c r="C18" s="294"/>
      <c r="D18" s="293"/>
      <c r="E18" s="294"/>
      <c r="F18" s="293"/>
      <c r="G18" s="294"/>
      <c r="H18" s="293"/>
      <c r="I18" s="294"/>
      <c r="J18" s="293"/>
      <c r="K18" s="294"/>
      <c r="L18" s="293"/>
      <c r="M18" s="294"/>
      <c r="N18" s="293"/>
      <c r="O18" s="294"/>
      <c r="P18" s="293"/>
      <c r="Q18" s="294"/>
      <c r="R18" s="293"/>
      <c r="S18" s="294"/>
      <c r="T18" s="293"/>
      <c r="U18" s="294"/>
      <c r="V18" s="293"/>
      <c r="W18" s="294"/>
      <c r="X18" s="169">
        <f t="shared" si="1"/>
        <v>0</v>
      </c>
      <c r="Y18" s="169">
        <f t="shared" si="2"/>
        <v>0</v>
      </c>
      <c r="Z18" s="169">
        <f t="shared" si="0"/>
        <v>0</v>
      </c>
    </row>
    <row r="19" spans="1:26" ht="24.95" customHeight="1" x14ac:dyDescent="0.2">
      <c r="A19" s="299" t="s">
        <v>54</v>
      </c>
      <c r="B19" s="293"/>
      <c r="C19" s="294"/>
      <c r="D19" s="293"/>
      <c r="E19" s="294"/>
      <c r="F19" s="293"/>
      <c r="G19" s="294"/>
      <c r="H19" s="293"/>
      <c r="I19" s="294"/>
      <c r="J19" s="293">
        <v>1</v>
      </c>
      <c r="K19" s="294"/>
      <c r="L19" s="293"/>
      <c r="M19" s="294">
        <v>1</v>
      </c>
      <c r="N19" s="293"/>
      <c r="O19" s="294"/>
      <c r="P19" s="293"/>
      <c r="Q19" s="294"/>
      <c r="R19" s="293"/>
      <c r="S19" s="294"/>
      <c r="T19" s="293"/>
      <c r="U19" s="294"/>
      <c r="V19" s="293"/>
      <c r="W19" s="294"/>
      <c r="X19" s="169">
        <f t="shared" si="1"/>
        <v>1</v>
      </c>
      <c r="Y19" s="169">
        <f t="shared" si="2"/>
        <v>1</v>
      </c>
      <c r="Z19" s="169">
        <f t="shared" si="0"/>
        <v>2</v>
      </c>
    </row>
    <row r="20" spans="1:26" ht="24.95" customHeight="1" x14ac:dyDescent="0.2">
      <c r="A20" s="299" t="s">
        <v>55</v>
      </c>
      <c r="B20" s="293"/>
      <c r="C20" s="294"/>
      <c r="D20" s="293"/>
      <c r="E20" s="294"/>
      <c r="F20" s="293"/>
      <c r="G20" s="294"/>
      <c r="H20" s="293"/>
      <c r="I20" s="294"/>
      <c r="J20" s="293"/>
      <c r="K20" s="294"/>
      <c r="L20" s="293"/>
      <c r="M20" s="294"/>
      <c r="N20" s="293"/>
      <c r="O20" s="294"/>
      <c r="P20" s="293"/>
      <c r="Q20" s="294"/>
      <c r="R20" s="293"/>
      <c r="S20" s="294"/>
      <c r="T20" s="293"/>
      <c r="U20" s="294"/>
      <c r="V20" s="293"/>
      <c r="W20" s="294"/>
      <c r="X20" s="169">
        <f t="shared" si="1"/>
        <v>0</v>
      </c>
      <c r="Y20" s="169">
        <f t="shared" si="2"/>
        <v>0</v>
      </c>
      <c r="Z20" s="169">
        <f t="shared" si="0"/>
        <v>0</v>
      </c>
    </row>
    <row r="21" spans="1:26" ht="24.95" customHeight="1" x14ac:dyDescent="0.2">
      <c r="A21" s="299" t="s">
        <v>56</v>
      </c>
      <c r="B21" s="293"/>
      <c r="C21" s="294"/>
      <c r="D21" s="293"/>
      <c r="E21" s="294"/>
      <c r="F21" s="293"/>
      <c r="G21" s="294"/>
      <c r="H21" s="293"/>
      <c r="I21" s="294"/>
      <c r="J21" s="293">
        <v>17</v>
      </c>
      <c r="K21" s="294">
        <v>73</v>
      </c>
      <c r="L21" s="293">
        <v>34</v>
      </c>
      <c r="M21" s="294">
        <v>78</v>
      </c>
      <c r="N21" s="293"/>
      <c r="O21" s="294"/>
      <c r="P21" s="293"/>
      <c r="Q21" s="294"/>
      <c r="R21" s="293"/>
      <c r="S21" s="294"/>
      <c r="T21" s="293"/>
      <c r="U21" s="294"/>
      <c r="V21" s="293"/>
      <c r="W21" s="294"/>
      <c r="X21" s="169">
        <f t="shared" si="1"/>
        <v>51</v>
      </c>
      <c r="Y21" s="169">
        <f t="shared" si="2"/>
        <v>151</v>
      </c>
      <c r="Z21" s="169">
        <f t="shared" si="0"/>
        <v>202</v>
      </c>
    </row>
    <row r="22" spans="1:26" ht="24.95" customHeight="1" x14ac:dyDescent="0.2">
      <c r="A22" s="299" t="s">
        <v>57</v>
      </c>
      <c r="B22" s="293"/>
      <c r="C22" s="294"/>
      <c r="D22" s="293"/>
      <c r="E22" s="294"/>
      <c r="F22" s="293"/>
      <c r="G22" s="294"/>
      <c r="H22" s="293"/>
      <c r="I22" s="294"/>
      <c r="J22" s="293"/>
      <c r="K22" s="294"/>
      <c r="L22" s="293"/>
      <c r="M22" s="294"/>
      <c r="N22" s="293"/>
      <c r="O22" s="294"/>
      <c r="P22" s="293"/>
      <c r="Q22" s="294"/>
      <c r="R22" s="293"/>
      <c r="S22" s="294"/>
      <c r="T22" s="293"/>
      <c r="U22" s="294"/>
      <c r="V22" s="293"/>
      <c r="W22" s="294"/>
      <c r="X22" s="169">
        <f t="shared" si="1"/>
        <v>0</v>
      </c>
      <c r="Y22" s="169">
        <f t="shared" si="2"/>
        <v>0</v>
      </c>
      <c r="Z22" s="169">
        <f t="shared" si="0"/>
        <v>0</v>
      </c>
    </row>
    <row r="23" spans="1:26" ht="24.95" customHeight="1" x14ac:dyDescent="0.2">
      <c r="A23" s="299" t="s">
        <v>58</v>
      </c>
      <c r="B23" s="293"/>
      <c r="C23" s="294"/>
      <c r="D23" s="293"/>
      <c r="E23" s="294"/>
      <c r="F23" s="293"/>
      <c r="G23" s="294"/>
      <c r="H23" s="293"/>
      <c r="I23" s="294"/>
      <c r="J23" s="293"/>
      <c r="K23" s="294"/>
      <c r="L23" s="293"/>
      <c r="M23" s="294"/>
      <c r="N23" s="293"/>
      <c r="O23" s="294"/>
      <c r="P23" s="293"/>
      <c r="Q23" s="294"/>
      <c r="R23" s="293"/>
      <c r="S23" s="294"/>
      <c r="T23" s="293"/>
      <c r="U23" s="294"/>
      <c r="V23" s="293"/>
      <c r="W23" s="294"/>
      <c r="X23" s="169">
        <f t="shared" si="1"/>
        <v>0</v>
      </c>
      <c r="Y23" s="169">
        <f t="shared" si="2"/>
        <v>0</v>
      </c>
      <c r="Z23" s="169">
        <f t="shared" si="0"/>
        <v>0</v>
      </c>
    </row>
    <row r="24" spans="1:26" ht="24.95" customHeight="1" x14ac:dyDescent="0.2">
      <c r="A24" s="299" t="s">
        <v>59</v>
      </c>
      <c r="B24" s="293"/>
      <c r="C24" s="294"/>
      <c r="D24" s="293"/>
      <c r="E24" s="294"/>
      <c r="F24" s="293"/>
      <c r="G24" s="294"/>
      <c r="H24" s="293"/>
      <c r="I24" s="294"/>
      <c r="J24" s="293"/>
      <c r="K24" s="294"/>
      <c r="L24" s="293"/>
      <c r="M24" s="294"/>
      <c r="N24" s="293"/>
      <c r="O24" s="294"/>
      <c r="P24" s="293"/>
      <c r="Q24" s="294"/>
      <c r="R24" s="293"/>
      <c r="S24" s="294"/>
      <c r="T24" s="293"/>
      <c r="U24" s="294"/>
      <c r="V24" s="293"/>
      <c r="W24" s="294"/>
      <c r="X24" s="169">
        <f t="shared" si="1"/>
        <v>0</v>
      </c>
      <c r="Y24" s="169">
        <f t="shared" si="2"/>
        <v>0</v>
      </c>
      <c r="Z24" s="169">
        <f t="shared" si="0"/>
        <v>0</v>
      </c>
    </row>
    <row r="25" spans="1:26" ht="24.95" customHeight="1" x14ac:dyDescent="0.2">
      <c r="A25" s="299" t="s">
        <v>60</v>
      </c>
      <c r="B25" s="293"/>
      <c r="C25" s="294"/>
      <c r="D25" s="293"/>
      <c r="E25" s="294"/>
      <c r="F25" s="293"/>
      <c r="G25" s="294"/>
      <c r="H25" s="293"/>
      <c r="I25" s="294"/>
      <c r="J25" s="293"/>
      <c r="K25" s="294"/>
      <c r="L25" s="293"/>
      <c r="M25" s="294"/>
      <c r="N25" s="293"/>
      <c r="O25" s="294"/>
      <c r="P25" s="293"/>
      <c r="Q25" s="294"/>
      <c r="R25" s="293"/>
      <c r="S25" s="294"/>
      <c r="T25" s="293"/>
      <c r="U25" s="294"/>
      <c r="V25" s="293"/>
      <c r="W25" s="294"/>
      <c r="X25" s="169">
        <f t="shared" si="1"/>
        <v>0</v>
      </c>
      <c r="Y25" s="169">
        <f t="shared" si="2"/>
        <v>0</v>
      </c>
      <c r="Z25" s="169">
        <f t="shared" si="0"/>
        <v>0</v>
      </c>
    </row>
    <row r="26" spans="1:26" ht="24.95" customHeight="1" x14ac:dyDescent="0.2">
      <c r="A26" s="299" t="s">
        <v>61</v>
      </c>
      <c r="B26" s="293"/>
      <c r="C26" s="294"/>
      <c r="D26" s="293"/>
      <c r="E26" s="294"/>
      <c r="F26" s="293"/>
      <c r="G26" s="294"/>
      <c r="H26" s="293"/>
      <c r="I26" s="294"/>
      <c r="J26" s="293"/>
      <c r="K26" s="294"/>
      <c r="L26" s="293"/>
      <c r="M26" s="294"/>
      <c r="N26" s="293"/>
      <c r="O26" s="294"/>
      <c r="P26" s="293"/>
      <c r="Q26" s="294"/>
      <c r="R26" s="293"/>
      <c r="S26" s="294"/>
      <c r="T26" s="293"/>
      <c r="U26" s="294"/>
      <c r="V26" s="293"/>
      <c r="W26" s="294"/>
      <c r="X26" s="169">
        <f t="shared" si="1"/>
        <v>0</v>
      </c>
      <c r="Y26" s="169">
        <f t="shared" si="2"/>
        <v>0</v>
      </c>
      <c r="Z26" s="169">
        <f t="shared" si="0"/>
        <v>0</v>
      </c>
    </row>
    <row r="27" spans="1:26" ht="24.95" customHeight="1" x14ac:dyDescent="0.2">
      <c r="A27" s="299" t="s">
        <v>62</v>
      </c>
      <c r="B27" s="293"/>
      <c r="C27" s="294"/>
      <c r="D27" s="293"/>
      <c r="E27" s="294"/>
      <c r="F27" s="293"/>
      <c r="G27" s="294"/>
      <c r="H27" s="293"/>
      <c r="I27" s="294"/>
      <c r="J27" s="293"/>
      <c r="K27" s="294"/>
      <c r="L27" s="293"/>
      <c r="M27" s="294"/>
      <c r="N27" s="293"/>
      <c r="O27" s="294"/>
      <c r="P27" s="293"/>
      <c r="Q27" s="294"/>
      <c r="R27" s="293"/>
      <c r="S27" s="294"/>
      <c r="T27" s="293"/>
      <c r="U27" s="294"/>
      <c r="V27" s="293"/>
      <c r="W27" s="294"/>
      <c r="X27" s="169">
        <f t="shared" si="1"/>
        <v>0</v>
      </c>
      <c r="Y27" s="169">
        <f t="shared" si="2"/>
        <v>0</v>
      </c>
      <c r="Z27" s="169">
        <f t="shared" si="0"/>
        <v>0</v>
      </c>
    </row>
    <row r="28" spans="1:26" ht="24.95" customHeight="1" x14ac:dyDescent="0.2">
      <c r="A28" s="299" t="s">
        <v>63</v>
      </c>
      <c r="B28" s="293"/>
      <c r="C28" s="294"/>
      <c r="D28" s="293"/>
      <c r="E28" s="294"/>
      <c r="F28" s="293"/>
      <c r="G28" s="294"/>
      <c r="H28" s="293"/>
      <c r="I28" s="294"/>
      <c r="J28" s="293"/>
      <c r="K28" s="294"/>
      <c r="L28" s="293"/>
      <c r="M28" s="294"/>
      <c r="N28" s="293"/>
      <c r="O28" s="294"/>
      <c r="P28" s="293"/>
      <c r="Q28" s="294"/>
      <c r="R28" s="293"/>
      <c r="S28" s="294"/>
      <c r="T28" s="293"/>
      <c r="U28" s="294"/>
      <c r="V28" s="293"/>
      <c r="W28" s="294"/>
      <c r="X28" s="169">
        <f t="shared" si="1"/>
        <v>0</v>
      </c>
      <c r="Y28" s="169">
        <f t="shared" si="2"/>
        <v>0</v>
      </c>
      <c r="Z28" s="169">
        <f t="shared" si="0"/>
        <v>0</v>
      </c>
    </row>
    <row r="29" spans="1:26" ht="24.95" customHeight="1" x14ac:dyDescent="0.2">
      <c r="A29" s="299" t="s">
        <v>64</v>
      </c>
      <c r="B29" s="293"/>
      <c r="C29" s="294"/>
      <c r="D29" s="293"/>
      <c r="E29" s="294"/>
      <c r="F29" s="293"/>
      <c r="G29" s="294"/>
      <c r="H29" s="293"/>
      <c r="I29" s="294"/>
      <c r="J29" s="293"/>
      <c r="K29" s="294"/>
      <c r="L29" s="293"/>
      <c r="M29" s="294"/>
      <c r="N29" s="293"/>
      <c r="O29" s="294"/>
      <c r="P29" s="293"/>
      <c r="Q29" s="294"/>
      <c r="R29" s="293"/>
      <c r="S29" s="294"/>
      <c r="T29" s="293"/>
      <c r="U29" s="294"/>
      <c r="V29" s="293"/>
      <c r="W29" s="294"/>
      <c r="X29" s="169">
        <f t="shared" si="1"/>
        <v>0</v>
      </c>
      <c r="Y29" s="169">
        <f t="shared" si="2"/>
        <v>0</v>
      </c>
      <c r="Z29" s="169">
        <f t="shared" si="0"/>
        <v>0</v>
      </c>
    </row>
    <row r="30" spans="1:26" ht="24.95" customHeight="1" x14ac:dyDescent="0.2">
      <c r="A30" s="299" t="s">
        <v>65</v>
      </c>
      <c r="B30" s="293"/>
      <c r="C30" s="294"/>
      <c r="D30" s="293"/>
      <c r="E30" s="294"/>
      <c r="F30" s="293"/>
      <c r="G30" s="294"/>
      <c r="H30" s="293"/>
      <c r="I30" s="294"/>
      <c r="J30" s="293"/>
      <c r="K30" s="294"/>
      <c r="L30" s="293"/>
      <c r="M30" s="294"/>
      <c r="N30" s="293"/>
      <c r="O30" s="294"/>
      <c r="P30" s="293"/>
      <c r="Q30" s="294"/>
      <c r="R30" s="293"/>
      <c r="S30" s="294"/>
      <c r="T30" s="293"/>
      <c r="U30" s="294"/>
      <c r="V30" s="293"/>
      <c r="W30" s="294"/>
      <c r="X30" s="169">
        <f t="shared" si="1"/>
        <v>0</v>
      </c>
      <c r="Y30" s="169">
        <f t="shared" si="2"/>
        <v>0</v>
      </c>
      <c r="Z30" s="169">
        <f t="shared" si="0"/>
        <v>0</v>
      </c>
    </row>
    <row r="31" spans="1:26" ht="24.95" customHeight="1" x14ac:dyDescent="0.2">
      <c r="A31" s="299" t="s">
        <v>66</v>
      </c>
      <c r="B31" s="293"/>
      <c r="C31" s="294"/>
      <c r="D31" s="293"/>
      <c r="E31" s="294"/>
      <c r="F31" s="293"/>
      <c r="G31" s="294"/>
      <c r="H31" s="293"/>
      <c r="I31" s="294"/>
      <c r="J31" s="293"/>
      <c r="K31" s="294"/>
      <c r="L31" s="293"/>
      <c r="M31" s="294"/>
      <c r="N31" s="293"/>
      <c r="O31" s="294"/>
      <c r="P31" s="293"/>
      <c r="Q31" s="294"/>
      <c r="R31" s="293"/>
      <c r="S31" s="294"/>
      <c r="T31" s="293"/>
      <c r="U31" s="294"/>
      <c r="V31" s="293"/>
      <c r="W31" s="294"/>
      <c r="X31" s="169">
        <f t="shared" si="1"/>
        <v>0</v>
      </c>
      <c r="Y31" s="169">
        <f t="shared" si="2"/>
        <v>0</v>
      </c>
      <c r="Z31" s="169">
        <f t="shared" si="0"/>
        <v>0</v>
      </c>
    </row>
    <row r="32" spans="1:26" ht="24.95" customHeight="1" x14ac:dyDescent="0.2">
      <c r="A32" s="299" t="s">
        <v>67</v>
      </c>
      <c r="B32" s="293"/>
      <c r="C32" s="294"/>
      <c r="D32" s="293"/>
      <c r="E32" s="294"/>
      <c r="F32" s="293"/>
      <c r="G32" s="294"/>
      <c r="H32" s="293"/>
      <c r="I32" s="294"/>
      <c r="J32" s="293"/>
      <c r="K32" s="294"/>
      <c r="L32" s="293"/>
      <c r="M32" s="294"/>
      <c r="N32" s="293"/>
      <c r="O32" s="294"/>
      <c r="P32" s="293"/>
      <c r="Q32" s="294"/>
      <c r="R32" s="293"/>
      <c r="S32" s="294"/>
      <c r="T32" s="293"/>
      <c r="U32" s="294"/>
      <c r="V32" s="293"/>
      <c r="W32" s="294"/>
      <c r="X32" s="169">
        <f t="shared" si="1"/>
        <v>0</v>
      </c>
      <c r="Y32" s="169">
        <f t="shared" si="2"/>
        <v>0</v>
      </c>
      <c r="Z32" s="169">
        <f t="shared" si="0"/>
        <v>0</v>
      </c>
    </row>
    <row r="33" spans="1:26" ht="24.95" customHeight="1" x14ac:dyDescent="0.2">
      <c r="A33" s="299" t="s">
        <v>412</v>
      </c>
      <c r="B33" s="293"/>
      <c r="C33" s="294"/>
      <c r="D33" s="293"/>
      <c r="E33" s="294"/>
      <c r="F33" s="293"/>
      <c r="G33" s="294"/>
      <c r="H33" s="293"/>
      <c r="I33" s="294"/>
      <c r="J33" s="293"/>
      <c r="K33" s="294"/>
      <c r="L33" s="293"/>
      <c r="M33" s="294"/>
      <c r="N33" s="293"/>
      <c r="O33" s="294"/>
      <c r="P33" s="293"/>
      <c r="Q33" s="294"/>
      <c r="R33" s="293"/>
      <c r="S33" s="294"/>
      <c r="T33" s="293"/>
      <c r="U33" s="294"/>
      <c r="V33" s="293"/>
      <c r="W33" s="294"/>
      <c r="X33" s="169">
        <f t="shared" si="1"/>
        <v>0</v>
      </c>
      <c r="Y33" s="169">
        <f t="shared" si="2"/>
        <v>0</v>
      </c>
      <c r="Z33" s="169">
        <f t="shared" si="0"/>
        <v>0</v>
      </c>
    </row>
    <row r="34" spans="1:26" ht="24.95" customHeight="1" x14ac:dyDescent="0.2">
      <c r="A34" s="299" t="s">
        <v>413</v>
      </c>
      <c r="B34" s="293"/>
      <c r="C34" s="294"/>
      <c r="D34" s="293"/>
      <c r="E34" s="294"/>
      <c r="F34" s="293"/>
      <c r="G34" s="294"/>
      <c r="H34" s="293"/>
      <c r="I34" s="294"/>
      <c r="J34" s="293"/>
      <c r="K34" s="294"/>
      <c r="L34" s="293"/>
      <c r="M34" s="294"/>
      <c r="N34" s="293"/>
      <c r="O34" s="294"/>
      <c r="P34" s="293"/>
      <c r="Q34" s="294"/>
      <c r="R34" s="293"/>
      <c r="S34" s="294"/>
      <c r="T34" s="293"/>
      <c r="U34" s="294"/>
      <c r="V34" s="293"/>
      <c r="W34" s="294"/>
      <c r="X34" s="169">
        <f t="shared" si="1"/>
        <v>0</v>
      </c>
      <c r="Y34" s="169">
        <f t="shared" si="2"/>
        <v>0</v>
      </c>
      <c r="Z34" s="169">
        <f t="shared" si="0"/>
        <v>0</v>
      </c>
    </row>
    <row r="35" spans="1:26" ht="24.95" customHeight="1" x14ac:dyDescent="0.2">
      <c r="A35" s="299" t="s">
        <v>414</v>
      </c>
      <c r="B35" s="293"/>
      <c r="C35" s="294"/>
      <c r="D35" s="293"/>
      <c r="E35" s="294"/>
      <c r="F35" s="293"/>
      <c r="G35" s="294"/>
      <c r="H35" s="293"/>
      <c r="I35" s="294"/>
      <c r="J35" s="293"/>
      <c r="K35" s="294"/>
      <c r="L35" s="293"/>
      <c r="M35" s="294"/>
      <c r="N35" s="293"/>
      <c r="O35" s="294"/>
      <c r="P35" s="293"/>
      <c r="Q35" s="294"/>
      <c r="R35" s="293"/>
      <c r="S35" s="294"/>
      <c r="T35" s="293"/>
      <c r="U35" s="294"/>
      <c r="V35" s="293"/>
      <c r="W35" s="294"/>
      <c r="X35" s="169">
        <f t="shared" si="1"/>
        <v>0</v>
      </c>
      <c r="Y35" s="169">
        <f t="shared" si="2"/>
        <v>0</v>
      </c>
      <c r="Z35" s="169">
        <f t="shared" si="0"/>
        <v>0</v>
      </c>
    </row>
    <row r="36" spans="1:26" ht="24.95" customHeight="1" x14ac:dyDescent="0.2">
      <c r="A36" s="299" t="s">
        <v>68</v>
      </c>
      <c r="B36" s="293"/>
      <c r="C36" s="294"/>
      <c r="D36" s="293"/>
      <c r="E36" s="294"/>
      <c r="F36" s="293"/>
      <c r="G36" s="294"/>
      <c r="H36" s="293"/>
      <c r="I36" s="294"/>
      <c r="J36" s="293"/>
      <c r="K36" s="294"/>
      <c r="L36" s="293"/>
      <c r="M36" s="294"/>
      <c r="N36" s="293"/>
      <c r="O36" s="294"/>
      <c r="P36" s="293"/>
      <c r="Q36" s="294"/>
      <c r="R36" s="293"/>
      <c r="S36" s="294"/>
      <c r="T36" s="293"/>
      <c r="U36" s="294"/>
      <c r="V36" s="293"/>
      <c r="W36" s="294"/>
      <c r="X36" s="169">
        <f t="shared" si="1"/>
        <v>0</v>
      </c>
      <c r="Y36" s="169">
        <f t="shared" si="2"/>
        <v>0</v>
      </c>
      <c r="Z36" s="169">
        <f t="shared" si="0"/>
        <v>0</v>
      </c>
    </row>
    <row r="37" spans="1:26" ht="24.95" customHeight="1" x14ac:dyDescent="0.2">
      <c r="A37" s="299" t="s">
        <v>415</v>
      </c>
      <c r="B37" s="293"/>
      <c r="C37" s="294"/>
      <c r="D37" s="293"/>
      <c r="E37" s="294"/>
      <c r="F37" s="293"/>
      <c r="G37" s="294"/>
      <c r="H37" s="293"/>
      <c r="I37" s="294"/>
      <c r="J37" s="293"/>
      <c r="K37" s="294"/>
      <c r="L37" s="293"/>
      <c r="M37" s="294"/>
      <c r="N37" s="293"/>
      <c r="O37" s="294"/>
      <c r="P37" s="293"/>
      <c r="Q37" s="294"/>
      <c r="R37" s="293"/>
      <c r="S37" s="294"/>
      <c r="T37" s="293"/>
      <c r="U37" s="294"/>
      <c r="V37" s="293"/>
      <c r="W37" s="294"/>
      <c r="X37" s="169">
        <f t="shared" si="1"/>
        <v>0</v>
      </c>
      <c r="Y37" s="169">
        <f t="shared" si="2"/>
        <v>0</v>
      </c>
      <c r="Z37" s="169">
        <f t="shared" si="0"/>
        <v>0</v>
      </c>
    </row>
    <row r="38" spans="1:26" ht="24.95" customHeight="1" x14ac:dyDescent="0.2">
      <c r="A38" s="299" t="s">
        <v>416</v>
      </c>
      <c r="B38" s="293"/>
      <c r="C38" s="294"/>
      <c r="D38" s="293"/>
      <c r="E38" s="294"/>
      <c r="F38" s="293"/>
      <c r="G38" s="294"/>
      <c r="H38" s="293"/>
      <c r="I38" s="294"/>
      <c r="J38" s="293"/>
      <c r="K38" s="294"/>
      <c r="L38" s="293"/>
      <c r="M38" s="294"/>
      <c r="N38" s="293"/>
      <c r="O38" s="294"/>
      <c r="P38" s="293"/>
      <c r="Q38" s="294"/>
      <c r="R38" s="293"/>
      <c r="S38" s="294"/>
      <c r="T38" s="293"/>
      <c r="U38" s="294"/>
      <c r="V38" s="293"/>
      <c r="W38" s="294"/>
      <c r="X38" s="169">
        <f t="shared" si="1"/>
        <v>0</v>
      </c>
      <c r="Y38" s="169">
        <f t="shared" si="2"/>
        <v>0</v>
      </c>
      <c r="Z38" s="169">
        <f t="shared" si="0"/>
        <v>0</v>
      </c>
    </row>
    <row r="39" spans="1:26" ht="24.95" customHeight="1" x14ac:dyDescent="0.2">
      <c r="A39" s="299" t="s">
        <v>417</v>
      </c>
      <c r="B39" s="293"/>
      <c r="C39" s="294"/>
      <c r="D39" s="293"/>
      <c r="E39" s="294"/>
      <c r="F39" s="293"/>
      <c r="G39" s="294"/>
      <c r="H39" s="293"/>
      <c r="I39" s="294"/>
      <c r="J39" s="293"/>
      <c r="K39" s="294"/>
      <c r="L39" s="293"/>
      <c r="M39" s="294"/>
      <c r="N39" s="293"/>
      <c r="O39" s="294"/>
      <c r="P39" s="293"/>
      <c r="Q39" s="294"/>
      <c r="R39" s="293"/>
      <c r="S39" s="294"/>
      <c r="T39" s="293"/>
      <c r="U39" s="294"/>
      <c r="V39" s="293"/>
      <c r="W39" s="294"/>
      <c r="X39" s="169">
        <f t="shared" si="1"/>
        <v>0</v>
      </c>
      <c r="Y39" s="169">
        <f t="shared" si="2"/>
        <v>0</v>
      </c>
      <c r="Z39" s="169">
        <f t="shared" si="0"/>
        <v>0</v>
      </c>
    </row>
    <row r="40" spans="1:26" ht="24.95" customHeight="1" x14ac:dyDescent="0.2">
      <c r="A40" s="299" t="s">
        <v>69</v>
      </c>
      <c r="B40" s="293"/>
      <c r="C40" s="294"/>
      <c r="D40" s="293"/>
      <c r="E40" s="294"/>
      <c r="F40" s="293"/>
      <c r="G40" s="294"/>
      <c r="H40" s="293"/>
      <c r="I40" s="294"/>
      <c r="J40" s="293"/>
      <c r="K40" s="294"/>
      <c r="L40" s="293"/>
      <c r="M40" s="294"/>
      <c r="N40" s="293"/>
      <c r="O40" s="294"/>
      <c r="P40" s="293"/>
      <c r="Q40" s="294"/>
      <c r="R40" s="293"/>
      <c r="S40" s="294"/>
      <c r="T40" s="293"/>
      <c r="U40" s="294"/>
      <c r="V40" s="293"/>
      <c r="W40" s="294"/>
      <c r="X40" s="169">
        <f t="shared" si="1"/>
        <v>0</v>
      </c>
      <c r="Y40" s="169">
        <f t="shared" si="2"/>
        <v>0</v>
      </c>
      <c r="Z40" s="169">
        <f t="shared" si="0"/>
        <v>0</v>
      </c>
    </row>
    <row r="41" spans="1:26" ht="24.95" customHeight="1" x14ac:dyDescent="0.2">
      <c r="A41" s="299" t="s">
        <v>70</v>
      </c>
      <c r="B41" s="293"/>
      <c r="C41" s="294"/>
      <c r="D41" s="293"/>
      <c r="E41" s="294"/>
      <c r="F41" s="293"/>
      <c r="G41" s="294"/>
      <c r="H41" s="293"/>
      <c r="I41" s="294"/>
      <c r="J41" s="293"/>
      <c r="K41" s="294"/>
      <c r="L41" s="293"/>
      <c r="M41" s="294"/>
      <c r="N41" s="293"/>
      <c r="O41" s="294"/>
      <c r="P41" s="293"/>
      <c r="Q41" s="294"/>
      <c r="R41" s="293"/>
      <c r="S41" s="294"/>
      <c r="T41" s="293"/>
      <c r="U41" s="294"/>
      <c r="V41" s="293"/>
      <c r="W41" s="294"/>
      <c r="X41" s="169">
        <f t="shared" si="1"/>
        <v>0</v>
      </c>
      <c r="Y41" s="169">
        <f t="shared" si="2"/>
        <v>0</v>
      </c>
      <c r="Z41" s="169">
        <f t="shared" si="0"/>
        <v>0</v>
      </c>
    </row>
    <row r="42" spans="1:26" ht="24.95" customHeight="1" x14ac:dyDescent="0.2">
      <c r="A42" s="299" t="s">
        <v>71</v>
      </c>
      <c r="B42" s="293"/>
      <c r="C42" s="294"/>
      <c r="D42" s="293"/>
      <c r="E42" s="294"/>
      <c r="F42" s="293"/>
      <c r="G42" s="294"/>
      <c r="H42" s="293"/>
      <c r="I42" s="294"/>
      <c r="J42" s="293"/>
      <c r="K42" s="294"/>
      <c r="L42" s="293"/>
      <c r="M42" s="294"/>
      <c r="N42" s="293"/>
      <c r="O42" s="294"/>
      <c r="P42" s="293"/>
      <c r="Q42" s="294"/>
      <c r="R42" s="293"/>
      <c r="S42" s="294"/>
      <c r="T42" s="293"/>
      <c r="U42" s="294"/>
      <c r="V42" s="293"/>
      <c r="W42" s="294"/>
      <c r="X42" s="169">
        <f t="shared" si="1"/>
        <v>0</v>
      </c>
      <c r="Y42" s="169">
        <f t="shared" si="2"/>
        <v>0</v>
      </c>
      <c r="Z42" s="169">
        <f t="shared" si="0"/>
        <v>0</v>
      </c>
    </row>
    <row r="43" spans="1:26" ht="24.95" customHeight="1" x14ac:dyDescent="0.2">
      <c r="A43" s="299" t="s">
        <v>72</v>
      </c>
      <c r="B43" s="293"/>
      <c r="C43" s="294"/>
      <c r="D43" s="293"/>
      <c r="E43" s="294"/>
      <c r="F43" s="293"/>
      <c r="G43" s="294"/>
      <c r="H43" s="293"/>
      <c r="I43" s="294"/>
      <c r="J43" s="293"/>
      <c r="K43" s="294"/>
      <c r="L43" s="293"/>
      <c r="M43" s="294"/>
      <c r="N43" s="293"/>
      <c r="O43" s="294"/>
      <c r="P43" s="293"/>
      <c r="Q43" s="294"/>
      <c r="R43" s="293"/>
      <c r="S43" s="294"/>
      <c r="T43" s="293"/>
      <c r="U43" s="294"/>
      <c r="V43" s="293"/>
      <c r="W43" s="294"/>
      <c r="X43" s="169">
        <f t="shared" si="1"/>
        <v>0</v>
      </c>
      <c r="Y43" s="169">
        <f t="shared" si="2"/>
        <v>0</v>
      </c>
      <c r="Z43" s="169">
        <f t="shared" si="0"/>
        <v>0</v>
      </c>
    </row>
    <row r="44" spans="1:26" ht="24.95" customHeight="1" x14ac:dyDescent="0.2">
      <c r="A44" s="299" t="s">
        <v>73</v>
      </c>
      <c r="B44" s="293"/>
      <c r="C44" s="294"/>
      <c r="D44" s="293"/>
      <c r="E44" s="294"/>
      <c r="F44" s="293"/>
      <c r="G44" s="294"/>
      <c r="H44" s="293"/>
      <c r="I44" s="294"/>
      <c r="J44" s="293"/>
      <c r="K44" s="294"/>
      <c r="L44" s="293"/>
      <c r="M44" s="294"/>
      <c r="N44" s="293"/>
      <c r="O44" s="294"/>
      <c r="P44" s="293"/>
      <c r="Q44" s="294"/>
      <c r="R44" s="293"/>
      <c r="S44" s="294"/>
      <c r="T44" s="293"/>
      <c r="U44" s="294"/>
      <c r="V44" s="293"/>
      <c r="W44" s="294"/>
      <c r="X44" s="169">
        <f t="shared" si="1"/>
        <v>0</v>
      </c>
      <c r="Y44" s="169">
        <f t="shared" si="2"/>
        <v>0</v>
      </c>
      <c r="Z44" s="169">
        <f t="shared" si="0"/>
        <v>0</v>
      </c>
    </row>
    <row r="45" spans="1:26" ht="24.95" customHeight="1" x14ac:dyDescent="0.2">
      <c r="A45" s="299" t="s">
        <v>418</v>
      </c>
      <c r="B45" s="293"/>
      <c r="C45" s="294"/>
      <c r="D45" s="293"/>
      <c r="E45" s="294"/>
      <c r="F45" s="293"/>
      <c r="G45" s="294"/>
      <c r="H45" s="293"/>
      <c r="I45" s="294"/>
      <c r="J45" s="293"/>
      <c r="K45" s="294"/>
      <c r="L45" s="293"/>
      <c r="M45" s="294"/>
      <c r="N45" s="293"/>
      <c r="O45" s="294"/>
      <c r="P45" s="293"/>
      <c r="Q45" s="294"/>
      <c r="R45" s="293"/>
      <c r="S45" s="294"/>
      <c r="T45" s="293"/>
      <c r="U45" s="294"/>
      <c r="V45" s="293"/>
      <c r="W45" s="294"/>
      <c r="X45" s="169">
        <f t="shared" si="1"/>
        <v>0</v>
      </c>
      <c r="Y45" s="169">
        <f t="shared" si="2"/>
        <v>0</v>
      </c>
      <c r="Z45" s="169">
        <f t="shared" si="0"/>
        <v>0</v>
      </c>
    </row>
    <row r="46" spans="1:26" ht="24.95" customHeight="1" x14ac:dyDescent="0.2">
      <c r="A46" s="299" t="s">
        <v>74</v>
      </c>
      <c r="B46" s="293"/>
      <c r="C46" s="294"/>
      <c r="D46" s="293"/>
      <c r="E46" s="294"/>
      <c r="F46" s="293"/>
      <c r="G46" s="294"/>
      <c r="H46" s="293"/>
      <c r="I46" s="294"/>
      <c r="J46" s="293"/>
      <c r="K46" s="294"/>
      <c r="L46" s="293"/>
      <c r="M46" s="294"/>
      <c r="N46" s="293"/>
      <c r="O46" s="294"/>
      <c r="P46" s="293"/>
      <c r="Q46" s="294"/>
      <c r="R46" s="293"/>
      <c r="S46" s="294"/>
      <c r="T46" s="293"/>
      <c r="U46" s="294"/>
      <c r="V46" s="293"/>
      <c r="W46" s="294"/>
      <c r="X46" s="169">
        <f t="shared" si="1"/>
        <v>0</v>
      </c>
      <c r="Y46" s="169">
        <f t="shared" si="2"/>
        <v>0</v>
      </c>
      <c r="Z46" s="169">
        <f t="shared" si="0"/>
        <v>0</v>
      </c>
    </row>
    <row r="47" spans="1:26" ht="24.95" customHeight="1" x14ac:dyDescent="0.2">
      <c r="A47" s="299" t="s">
        <v>75</v>
      </c>
      <c r="B47" s="293"/>
      <c r="C47" s="294"/>
      <c r="D47" s="293"/>
      <c r="E47" s="294"/>
      <c r="F47" s="293"/>
      <c r="G47" s="294"/>
      <c r="H47" s="293"/>
      <c r="I47" s="294"/>
      <c r="J47" s="293"/>
      <c r="K47" s="294"/>
      <c r="L47" s="293"/>
      <c r="M47" s="294"/>
      <c r="N47" s="293"/>
      <c r="O47" s="294"/>
      <c r="P47" s="293"/>
      <c r="Q47" s="294"/>
      <c r="R47" s="293"/>
      <c r="S47" s="294"/>
      <c r="T47" s="293"/>
      <c r="U47" s="294"/>
      <c r="V47" s="293"/>
      <c r="W47" s="294"/>
      <c r="X47" s="169">
        <f>B47+D47+F47+H47+J47+L47+N47+P47+R47+T47+V47</f>
        <v>0</v>
      </c>
      <c r="Y47" s="169">
        <f>C47+E47+G47+I47+K47+M47+O47+Q47+S47+U47+W47</f>
        <v>0</v>
      </c>
      <c r="Z47" s="170">
        <f t="shared" si="0"/>
        <v>0</v>
      </c>
    </row>
    <row r="48" spans="1:26" ht="15" customHeight="1" x14ac:dyDescent="0.2">
      <c r="A48" s="164" t="s">
        <v>76</v>
      </c>
      <c r="B48" s="216">
        <f t="shared" ref="B48:W48" si="3">SUM(B4:B47)</f>
        <v>1</v>
      </c>
      <c r="C48" s="216">
        <f t="shared" si="3"/>
        <v>2</v>
      </c>
      <c r="D48" s="216">
        <f t="shared" si="3"/>
        <v>0</v>
      </c>
      <c r="E48" s="216">
        <f t="shared" si="3"/>
        <v>0</v>
      </c>
      <c r="F48" s="216">
        <f t="shared" si="3"/>
        <v>0</v>
      </c>
      <c r="G48" s="216">
        <f t="shared" si="3"/>
        <v>0</v>
      </c>
      <c r="H48" s="216">
        <f t="shared" si="3"/>
        <v>0</v>
      </c>
      <c r="I48" s="216">
        <f t="shared" si="3"/>
        <v>0</v>
      </c>
      <c r="J48" s="216">
        <f t="shared" si="3"/>
        <v>47</v>
      </c>
      <c r="K48" s="216">
        <f t="shared" si="3"/>
        <v>137</v>
      </c>
      <c r="L48" s="216">
        <f t="shared" si="3"/>
        <v>34</v>
      </c>
      <c r="M48" s="216">
        <f t="shared" si="3"/>
        <v>79</v>
      </c>
      <c r="N48" s="216">
        <f t="shared" si="3"/>
        <v>0</v>
      </c>
      <c r="O48" s="216">
        <f t="shared" si="3"/>
        <v>0</v>
      </c>
      <c r="P48" s="216">
        <f t="shared" si="3"/>
        <v>1</v>
      </c>
      <c r="Q48" s="216">
        <f t="shared" si="3"/>
        <v>7</v>
      </c>
      <c r="R48" s="216">
        <f>SUM(R4:R47)</f>
        <v>0</v>
      </c>
      <c r="S48" s="216">
        <f>SUM(S4:S47)</f>
        <v>0</v>
      </c>
      <c r="T48" s="216">
        <f>SUM(T4:T47)</f>
        <v>0</v>
      </c>
      <c r="U48" s="216">
        <f>SUM(U4:U47)</f>
        <v>0</v>
      </c>
      <c r="V48" s="216">
        <f t="shared" si="3"/>
        <v>0</v>
      </c>
      <c r="W48" s="216">
        <f t="shared" si="3"/>
        <v>0</v>
      </c>
      <c r="X48" s="216">
        <f>SUM(X4:X47)</f>
        <v>83</v>
      </c>
      <c r="Y48" s="216">
        <f>SUM(Y4:Y47)</f>
        <v>225</v>
      </c>
      <c r="Z48" s="216">
        <f>X48+Y48</f>
        <v>308</v>
      </c>
    </row>
    <row r="49" spans="1:26" ht="9.9499999999999993" customHeight="1" x14ac:dyDescent="0.2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446"/>
      <c r="V49" s="446"/>
      <c r="W49" s="446"/>
      <c r="X49" s="46"/>
      <c r="Y49" s="45"/>
      <c r="Z49" s="45"/>
    </row>
    <row r="50" spans="1:26" ht="15" customHeight="1" x14ac:dyDescent="0.2">
      <c r="A50" s="56" t="s">
        <v>77</v>
      </c>
      <c r="B50" s="56" t="s">
        <v>41</v>
      </c>
      <c r="C50" s="56" t="s">
        <v>42</v>
      </c>
      <c r="D50" s="56" t="s">
        <v>76</v>
      </c>
      <c r="E50" s="45"/>
      <c r="F50" s="46"/>
      <c r="G50" s="45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5"/>
      <c r="Z50" s="45"/>
    </row>
    <row r="51" spans="1:26" ht="24.95" customHeight="1" x14ac:dyDescent="0.2">
      <c r="A51" s="166" t="s">
        <v>78</v>
      </c>
      <c r="B51" s="246">
        <v>1</v>
      </c>
      <c r="C51" s="285"/>
      <c r="D51" s="217">
        <f>SUM(B51:C51)</f>
        <v>1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8"/>
      <c r="Y51" s="45"/>
      <c r="Z51" s="45"/>
    </row>
    <row r="52" spans="1:26" ht="24.95" customHeight="1" x14ac:dyDescent="0.2">
      <c r="A52" s="167" t="s">
        <v>79</v>
      </c>
      <c r="B52" s="247">
        <v>2</v>
      </c>
      <c r="C52" s="287">
        <v>3</v>
      </c>
      <c r="D52" s="218">
        <f>SUM(B52:C52)</f>
        <v>5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8"/>
      <c r="Y52" s="45"/>
      <c r="Z52" s="45"/>
    </row>
    <row r="53" spans="1:26" ht="15" customHeight="1" x14ac:dyDescent="0.2">
      <c r="A53" s="56" t="s">
        <v>76</v>
      </c>
      <c r="B53" s="174">
        <f>SUM(B51:B52)</f>
        <v>3</v>
      </c>
      <c r="C53" s="174">
        <f>SUM(C51:C52)</f>
        <v>3</v>
      </c>
      <c r="D53" s="174">
        <f>SUM(B53:C53)</f>
        <v>6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8"/>
      <c r="Y53" s="45"/>
      <c r="Z53" s="45"/>
    </row>
    <row r="54" spans="1:26" ht="9.9499999999999993" customHeight="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3.35" customHeight="1" x14ac:dyDescent="0.3">
      <c r="A55" s="49" t="s">
        <v>80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3.35" customHeight="1" x14ac:dyDescent="0.3">
      <c r="A56" s="300" t="s">
        <v>419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3.35" customHeight="1" x14ac:dyDescent="0.3">
      <c r="A57" s="51" t="s">
        <v>534</v>
      </c>
      <c r="B57" s="51"/>
      <c r="C57" s="51"/>
      <c r="D57" s="51"/>
      <c r="E57" s="51"/>
      <c r="F57" s="51"/>
      <c r="G57" s="51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13.35" customHeight="1" x14ac:dyDescent="0.3">
      <c r="A58" s="51" t="s">
        <v>81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26.45" customHeight="1" x14ac:dyDescent="0.3">
      <c r="A59" s="445" t="s">
        <v>420</v>
      </c>
      <c r="B59" s="445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4.25" customHeight="1" x14ac:dyDescent="0.3">
      <c r="A60" s="134" t="s">
        <v>506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x14ac:dyDescent="0.3">
      <c r="A61" s="51"/>
    </row>
    <row r="76" spans="1:1" ht="16.5" x14ac:dyDescent="0.3">
      <c r="A76" s="54"/>
    </row>
  </sheetData>
  <sheetProtection algorithmName="SHA-512" hashValue="0xUIcmK04uannuPotb7TqwH2zmO/gYNdHcKaYEnfETemjgHuzgcCmpBxRWPOfNaxnPprG5dNXOnhC+/xECzCjA==" saltValue="xzA108Wx0aJ3H+UDdiiRrQ==" spinCount="100000" sheet="1" selectLockedCells="1" autoFilter="0"/>
  <mergeCells count="17"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  <mergeCell ref="T2:U2"/>
    <mergeCell ref="V2:W2"/>
    <mergeCell ref="X2:Y2"/>
    <mergeCell ref="A59:M59"/>
    <mergeCell ref="A49:W49"/>
  </mergeCells>
  <phoneticPr fontId="43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E61"/>
  <sheetViews>
    <sheetView showGridLines="0" zoomScaleNormal="100" workbookViewId="0">
      <pane xSplit="1" ySplit="3" topLeftCell="K44" activePane="bottomRight" state="frozen"/>
      <selection activeCell="F8" sqref="F8"/>
      <selection pane="topRight" activeCell="F8" sqref="F8"/>
      <selection pane="bottomLeft" activeCell="F8" sqref="F8"/>
      <selection pane="bottomRight" activeCell="F8" sqref="F8"/>
    </sheetView>
  </sheetViews>
  <sheetFormatPr defaultColWidth="9.140625" defaultRowHeight="15" customHeight="1" x14ac:dyDescent="0.3"/>
  <cols>
    <col min="1" max="1" width="30.7109375" style="53" customWidth="1"/>
    <col min="2" max="28" width="8.7109375" style="53" customWidth="1"/>
    <col min="29" max="16384" width="9.140625" style="53"/>
  </cols>
  <sheetData>
    <row r="1" spans="1:31" s="55" customFormat="1" ht="30" customHeight="1" x14ac:dyDescent="0.2">
      <c r="A1" s="449" t="s">
        <v>434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50"/>
      <c r="Z1" s="451" t="s">
        <v>82</v>
      </c>
      <c r="AA1" s="452"/>
      <c r="AB1" s="453"/>
    </row>
    <row r="2" spans="1:31" s="45" customFormat="1" ht="19.5" customHeight="1" x14ac:dyDescent="0.15">
      <c r="A2" s="448" t="s">
        <v>83</v>
      </c>
      <c r="B2" s="448" t="s">
        <v>84</v>
      </c>
      <c r="C2" s="448"/>
      <c r="D2" s="448" t="s">
        <v>85</v>
      </c>
      <c r="E2" s="448"/>
      <c r="F2" s="448" t="s">
        <v>86</v>
      </c>
      <c r="G2" s="448"/>
      <c r="H2" s="448" t="s">
        <v>87</v>
      </c>
      <c r="I2" s="448"/>
      <c r="J2" s="448" t="s">
        <v>88</v>
      </c>
      <c r="K2" s="448"/>
      <c r="L2" s="448" t="s">
        <v>89</v>
      </c>
      <c r="M2" s="448"/>
      <c r="N2" s="448" t="s">
        <v>90</v>
      </c>
      <c r="O2" s="448"/>
      <c r="P2" s="448" t="s">
        <v>91</v>
      </c>
      <c r="Q2" s="448"/>
      <c r="R2" s="448" t="s">
        <v>92</v>
      </c>
      <c r="S2" s="448"/>
      <c r="T2" s="448" t="s">
        <v>93</v>
      </c>
      <c r="U2" s="448"/>
      <c r="V2" s="448" t="s">
        <v>94</v>
      </c>
      <c r="W2" s="448"/>
      <c r="X2" s="448" t="s">
        <v>95</v>
      </c>
      <c r="Y2" s="448"/>
      <c r="Z2" s="448" t="s">
        <v>40</v>
      </c>
      <c r="AA2" s="448"/>
      <c r="AB2" s="448" t="s">
        <v>40</v>
      </c>
    </row>
    <row r="3" spans="1:31" s="45" customFormat="1" ht="15" customHeight="1" x14ac:dyDescent="0.15">
      <c r="A3" s="448"/>
      <c r="B3" s="56" t="s">
        <v>41</v>
      </c>
      <c r="C3" s="56" t="s">
        <v>42</v>
      </c>
      <c r="D3" s="56" t="s">
        <v>41</v>
      </c>
      <c r="E3" s="56" t="s">
        <v>42</v>
      </c>
      <c r="F3" s="56" t="s">
        <v>41</v>
      </c>
      <c r="G3" s="56" t="s">
        <v>42</v>
      </c>
      <c r="H3" s="56" t="s">
        <v>41</v>
      </c>
      <c r="I3" s="56" t="s">
        <v>42</v>
      </c>
      <c r="J3" s="56" t="s">
        <v>41</v>
      </c>
      <c r="K3" s="56" t="s">
        <v>42</v>
      </c>
      <c r="L3" s="56" t="s">
        <v>41</v>
      </c>
      <c r="M3" s="56" t="s">
        <v>42</v>
      </c>
      <c r="N3" s="56" t="s">
        <v>41</v>
      </c>
      <c r="O3" s="56" t="s">
        <v>42</v>
      </c>
      <c r="P3" s="56" t="s">
        <v>41</v>
      </c>
      <c r="Q3" s="56" t="s">
        <v>42</v>
      </c>
      <c r="R3" s="56" t="s">
        <v>41</v>
      </c>
      <c r="S3" s="56" t="s">
        <v>42</v>
      </c>
      <c r="T3" s="56" t="s">
        <v>41</v>
      </c>
      <c r="U3" s="56" t="s">
        <v>42</v>
      </c>
      <c r="V3" s="56" t="s">
        <v>41</v>
      </c>
      <c r="W3" s="56" t="s">
        <v>42</v>
      </c>
      <c r="X3" s="56" t="s">
        <v>41</v>
      </c>
      <c r="Y3" s="56" t="s">
        <v>42</v>
      </c>
      <c r="Z3" s="56" t="s">
        <v>41</v>
      </c>
      <c r="AA3" s="56" t="s">
        <v>42</v>
      </c>
      <c r="AB3" s="448"/>
    </row>
    <row r="4" spans="1:31" s="57" customFormat="1" ht="24.95" customHeight="1" x14ac:dyDescent="0.2">
      <c r="A4" s="299" t="s">
        <v>43</v>
      </c>
      <c r="B4" s="291"/>
      <c r="C4" s="294"/>
      <c r="D4" s="246"/>
      <c r="E4" s="285"/>
      <c r="F4" s="246"/>
      <c r="G4" s="285"/>
      <c r="H4" s="246"/>
      <c r="I4" s="285"/>
      <c r="J4" s="246"/>
      <c r="K4" s="285"/>
      <c r="L4" s="246"/>
      <c r="M4" s="285"/>
      <c r="N4" s="246"/>
      <c r="O4" s="285"/>
      <c r="P4" s="246"/>
      <c r="Q4" s="285"/>
      <c r="R4" s="246"/>
      <c r="S4" s="285"/>
      <c r="T4" s="246"/>
      <c r="U4" s="285"/>
      <c r="V4" s="246"/>
      <c r="W4" s="285"/>
      <c r="X4" s="246"/>
      <c r="Y4" s="285"/>
      <c r="Z4" s="171">
        <f>B4+D4+F4+H4+J4+L4+N4+P4+R4+T4+V4+X4</f>
        <v>0</v>
      </c>
      <c r="AA4" s="171">
        <f>C4+E4+G4+I4+K4+M4+O4+Q4+S4+U4+W4+Y4</f>
        <v>0</v>
      </c>
      <c r="AB4" s="171">
        <f>Z4+AA4</f>
        <v>0</v>
      </c>
      <c r="AC4" s="162">
        <f>'Quadro 1'!X4</f>
        <v>0</v>
      </c>
      <c r="AD4" s="162">
        <f>'Quadro 1'!Y4</f>
        <v>0</v>
      </c>
      <c r="AE4" s="162">
        <f>'Quadro 1'!Z4</f>
        <v>0</v>
      </c>
    </row>
    <row r="5" spans="1:31" s="57" customFormat="1" ht="24.95" customHeight="1" x14ac:dyDescent="0.2">
      <c r="A5" s="299" t="s">
        <v>407</v>
      </c>
      <c r="B5" s="293"/>
      <c r="C5" s="294"/>
      <c r="D5" s="248"/>
      <c r="E5" s="286"/>
      <c r="F5" s="248"/>
      <c r="G5" s="286"/>
      <c r="H5" s="248"/>
      <c r="I5" s="286"/>
      <c r="J5" s="248"/>
      <c r="K5" s="286"/>
      <c r="L5" s="248"/>
      <c r="M5" s="286"/>
      <c r="N5" s="248"/>
      <c r="O5" s="286"/>
      <c r="P5" s="248"/>
      <c r="Q5" s="286"/>
      <c r="R5" s="248"/>
      <c r="S5" s="286"/>
      <c r="T5" s="248">
        <v>1</v>
      </c>
      <c r="U5" s="286"/>
      <c r="V5" s="248"/>
      <c r="W5" s="286"/>
      <c r="X5" s="248"/>
      <c r="Y5" s="286"/>
      <c r="Z5" s="173">
        <f t="shared" ref="Z5:AA19" si="0">B5+D5+F5+H5+J5+L5+N5+P5+R5+T5+V5+X5</f>
        <v>1</v>
      </c>
      <c r="AA5" s="173">
        <f t="shared" si="0"/>
        <v>0</v>
      </c>
      <c r="AB5" s="173">
        <f>Z5+AA5</f>
        <v>1</v>
      </c>
      <c r="AC5" s="162">
        <f>'Quadro 1'!X5</f>
        <v>1</v>
      </c>
      <c r="AD5" s="162">
        <f>'Quadro 1'!Y5</f>
        <v>0</v>
      </c>
      <c r="AE5" s="162">
        <f>'Quadro 1'!Z5</f>
        <v>1</v>
      </c>
    </row>
    <row r="6" spans="1:31" s="57" customFormat="1" ht="24.95" customHeight="1" x14ac:dyDescent="0.2">
      <c r="A6" s="299" t="s">
        <v>408</v>
      </c>
      <c r="B6" s="293"/>
      <c r="C6" s="294"/>
      <c r="D6" s="248"/>
      <c r="E6" s="286"/>
      <c r="F6" s="248"/>
      <c r="G6" s="286"/>
      <c r="H6" s="248"/>
      <c r="I6" s="286"/>
      <c r="J6" s="248"/>
      <c r="K6" s="286"/>
      <c r="L6" s="248"/>
      <c r="M6" s="286"/>
      <c r="N6" s="248"/>
      <c r="O6" s="286"/>
      <c r="P6" s="248"/>
      <c r="Q6" s="286"/>
      <c r="R6" s="248"/>
      <c r="S6" s="286">
        <v>1</v>
      </c>
      <c r="T6" s="248"/>
      <c r="U6" s="286">
        <v>1</v>
      </c>
      <c r="V6" s="248"/>
      <c r="W6" s="286">
        <v>1</v>
      </c>
      <c r="X6" s="248"/>
      <c r="Y6" s="286"/>
      <c r="Z6" s="173">
        <f t="shared" si="0"/>
        <v>0</v>
      </c>
      <c r="AA6" s="173">
        <f t="shared" si="0"/>
        <v>3</v>
      </c>
      <c r="AB6" s="173">
        <f t="shared" ref="AB6:AB47" si="1">Z6+AA6</f>
        <v>3</v>
      </c>
      <c r="AC6" s="162">
        <f>'Quadro 1'!X6</f>
        <v>0</v>
      </c>
      <c r="AD6" s="162">
        <f>'Quadro 1'!Y6</f>
        <v>3</v>
      </c>
      <c r="AE6" s="162">
        <f>'Quadro 1'!Z6</f>
        <v>3</v>
      </c>
    </row>
    <row r="7" spans="1:31" s="57" customFormat="1" ht="24.95" customHeight="1" x14ac:dyDescent="0.2">
      <c r="A7" s="299" t="s">
        <v>409</v>
      </c>
      <c r="B7" s="293"/>
      <c r="C7" s="294"/>
      <c r="D7" s="248"/>
      <c r="E7" s="286"/>
      <c r="F7" s="248"/>
      <c r="G7" s="286"/>
      <c r="H7" s="248"/>
      <c r="I7" s="286"/>
      <c r="J7" s="248"/>
      <c r="K7" s="286"/>
      <c r="L7" s="248"/>
      <c r="M7" s="286"/>
      <c r="N7" s="248"/>
      <c r="O7" s="286"/>
      <c r="P7" s="248"/>
      <c r="Q7" s="286">
        <v>1</v>
      </c>
      <c r="R7" s="248"/>
      <c r="S7" s="286"/>
      <c r="T7" s="248"/>
      <c r="U7" s="286"/>
      <c r="V7" s="248"/>
      <c r="W7" s="286"/>
      <c r="X7" s="248"/>
      <c r="Y7" s="286"/>
      <c r="Z7" s="173">
        <f t="shared" si="0"/>
        <v>0</v>
      </c>
      <c r="AA7" s="173">
        <f t="shared" si="0"/>
        <v>1</v>
      </c>
      <c r="AB7" s="173">
        <f t="shared" si="1"/>
        <v>1</v>
      </c>
      <c r="AC7" s="162">
        <f>'Quadro 1'!X7</f>
        <v>0</v>
      </c>
      <c r="AD7" s="162">
        <f>'Quadro 1'!Y7</f>
        <v>1</v>
      </c>
      <c r="AE7" s="162">
        <f>'Quadro 1'!Z7</f>
        <v>1</v>
      </c>
    </row>
    <row r="8" spans="1:31" s="57" customFormat="1" ht="24.95" customHeight="1" x14ac:dyDescent="0.2">
      <c r="A8" s="299" t="s">
        <v>410</v>
      </c>
      <c r="B8" s="293"/>
      <c r="C8" s="294"/>
      <c r="D8" s="248"/>
      <c r="E8" s="286"/>
      <c r="F8" s="248"/>
      <c r="G8" s="286"/>
      <c r="H8" s="248"/>
      <c r="I8" s="286"/>
      <c r="J8" s="248"/>
      <c r="K8" s="286"/>
      <c r="L8" s="248">
        <v>1</v>
      </c>
      <c r="M8" s="286">
        <v>1</v>
      </c>
      <c r="N8" s="248"/>
      <c r="O8" s="286"/>
      <c r="P8" s="248"/>
      <c r="Q8" s="286"/>
      <c r="R8" s="248"/>
      <c r="S8" s="286"/>
      <c r="T8" s="248"/>
      <c r="U8" s="286">
        <v>1</v>
      </c>
      <c r="V8" s="248"/>
      <c r="W8" s="286"/>
      <c r="X8" s="248"/>
      <c r="Y8" s="286"/>
      <c r="Z8" s="173">
        <f t="shared" si="0"/>
        <v>1</v>
      </c>
      <c r="AA8" s="173">
        <f t="shared" si="0"/>
        <v>2</v>
      </c>
      <c r="AB8" s="173">
        <f t="shared" si="1"/>
        <v>3</v>
      </c>
      <c r="AC8" s="162">
        <f>'Quadro 1'!X8</f>
        <v>1</v>
      </c>
      <c r="AD8" s="162">
        <f>'Quadro 1'!Y8</f>
        <v>2</v>
      </c>
      <c r="AE8" s="162">
        <f>'Quadro 1'!Z8</f>
        <v>3</v>
      </c>
    </row>
    <row r="9" spans="1:31" s="57" customFormat="1" ht="24.95" customHeight="1" x14ac:dyDescent="0.2">
      <c r="A9" s="299" t="s">
        <v>411</v>
      </c>
      <c r="B9" s="293"/>
      <c r="C9" s="294"/>
      <c r="D9" s="248"/>
      <c r="E9" s="286"/>
      <c r="F9" s="248"/>
      <c r="G9" s="286"/>
      <c r="H9" s="248"/>
      <c r="I9" s="286"/>
      <c r="J9" s="248"/>
      <c r="K9" s="286"/>
      <c r="L9" s="248"/>
      <c r="M9" s="286">
        <v>1</v>
      </c>
      <c r="N9" s="248"/>
      <c r="O9" s="286">
        <v>1</v>
      </c>
      <c r="P9" s="248"/>
      <c r="Q9" s="286"/>
      <c r="R9" s="248"/>
      <c r="S9" s="286">
        <v>1</v>
      </c>
      <c r="T9" s="248"/>
      <c r="U9" s="286"/>
      <c r="V9" s="248"/>
      <c r="W9" s="286"/>
      <c r="X9" s="248"/>
      <c r="Y9" s="286"/>
      <c r="Z9" s="173">
        <f t="shared" si="0"/>
        <v>0</v>
      </c>
      <c r="AA9" s="173">
        <f t="shared" si="0"/>
        <v>3</v>
      </c>
      <c r="AB9" s="173">
        <f t="shared" si="1"/>
        <v>3</v>
      </c>
      <c r="AC9" s="162">
        <f>'Quadro 1'!X9</f>
        <v>0</v>
      </c>
      <c r="AD9" s="162">
        <f>'Quadro 1'!Y9</f>
        <v>3</v>
      </c>
      <c r="AE9" s="162">
        <f>'Quadro 1'!Z9</f>
        <v>3</v>
      </c>
    </row>
    <row r="10" spans="1:31" s="57" customFormat="1" ht="24.95" customHeight="1" x14ac:dyDescent="0.2">
      <c r="A10" s="299" t="s">
        <v>44</v>
      </c>
      <c r="B10" s="293"/>
      <c r="C10" s="294"/>
      <c r="D10" s="248"/>
      <c r="E10" s="286"/>
      <c r="F10" s="248">
        <v>1</v>
      </c>
      <c r="G10" s="286">
        <v>1</v>
      </c>
      <c r="H10" s="248">
        <v>3</v>
      </c>
      <c r="I10" s="286">
        <v>3</v>
      </c>
      <c r="J10" s="248">
        <v>2</v>
      </c>
      <c r="K10" s="286">
        <v>1</v>
      </c>
      <c r="L10" s="248"/>
      <c r="M10" s="286">
        <v>2</v>
      </c>
      <c r="N10" s="248"/>
      <c r="O10" s="286">
        <v>2</v>
      </c>
      <c r="P10" s="248"/>
      <c r="Q10" s="286">
        <v>1</v>
      </c>
      <c r="R10" s="248"/>
      <c r="S10" s="286">
        <v>4</v>
      </c>
      <c r="T10" s="248"/>
      <c r="U10" s="286">
        <v>2</v>
      </c>
      <c r="V10" s="248"/>
      <c r="W10" s="286"/>
      <c r="X10" s="248"/>
      <c r="Y10" s="286"/>
      <c r="Z10" s="173">
        <f t="shared" si="0"/>
        <v>6</v>
      </c>
      <c r="AA10" s="173">
        <f t="shared" si="0"/>
        <v>16</v>
      </c>
      <c r="AB10" s="173">
        <f t="shared" si="1"/>
        <v>22</v>
      </c>
      <c r="AC10" s="162">
        <f>'Quadro 1'!X10</f>
        <v>6</v>
      </c>
      <c r="AD10" s="162">
        <f>'Quadro 1'!Y10</f>
        <v>16</v>
      </c>
      <c r="AE10" s="162">
        <f>'Quadro 1'!Z10</f>
        <v>22</v>
      </c>
    </row>
    <row r="11" spans="1:31" s="57" customFormat="1" ht="24.95" customHeight="1" x14ac:dyDescent="0.2">
      <c r="A11" s="299" t="s">
        <v>45</v>
      </c>
      <c r="B11" s="293"/>
      <c r="C11" s="294"/>
      <c r="D11" s="248"/>
      <c r="E11" s="286"/>
      <c r="F11" s="248"/>
      <c r="G11" s="286">
        <v>1</v>
      </c>
      <c r="H11" s="248">
        <v>1</v>
      </c>
      <c r="I11" s="286">
        <v>1</v>
      </c>
      <c r="J11" s="248">
        <v>4</v>
      </c>
      <c r="K11" s="286">
        <v>2</v>
      </c>
      <c r="L11" s="248">
        <v>1</v>
      </c>
      <c r="M11" s="286">
        <v>3</v>
      </c>
      <c r="N11" s="248">
        <v>1</v>
      </c>
      <c r="O11" s="286">
        <v>6</v>
      </c>
      <c r="P11" s="248">
        <v>1</v>
      </c>
      <c r="Q11" s="286">
        <v>2</v>
      </c>
      <c r="R11" s="248">
        <v>2</v>
      </c>
      <c r="S11" s="286">
        <v>5</v>
      </c>
      <c r="T11" s="248"/>
      <c r="U11" s="286">
        <v>6</v>
      </c>
      <c r="V11" s="248"/>
      <c r="W11" s="286">
        <v>1</v>
      </c>
      <c r="X11" s="248"/>
      <c r="Y11" s="286"/>
      <c r="Z11" s="173">
        <f t="shared" si="0"/>
        <v>10</v>
      </c>
      <c r="AA11" s="173">
        <f t="shared" si="0"/>
        <v>27</v>
      </c>
      <c r="AB11" s="173">
        <f t="shared" si="1"/>
        <v>37</v>
      </c>
      <c r="AC11" s="162">
        <f>'Quadro 1'!X11</f>
        <v>10</v>
      </c>
      <c r="AD11" s="162">
        <f>'Quadro 1'!Y11</f>
        <v>27</v>
      </c>
      <c r="AE11" s="162">
        <f>'Quadro 1'!Z11</f>
        <v>37</v>
      </c>
    </row>
    <row r="12" spans="1:31" s="57" customFormat="1" ht="24.95" customHeight="1" x14ac:dyDescent="0.2">
      <c r="A12" s="299" t="s">
        <v>46</v>
      </c>
      <c r="B12" s="293"/>
      <c r="C12" s="294"/>
      <c r="D12" s="248"/>
      <c r="E12" s="286"/>
      <c r="F12" s="248"/>
      <c r="G12" s="286"/>
      <c r="H12" s="248"/>
      <c r="I12" s="286">
        <v>1</v>
      </c>
      <c r="J12" s="248"/>
      <c r="K12" s="286">
        <v>3</v>
      </c>
      <c r="L12" s="248">
        <v>1</v>
      </c>
      <c r="M12" s="286">
        <v>2</v>
      </c>
      <c r="N12" s="248">
        <v>1</v>
      </c>
      <c r="O12" s="286">
        <v>3</v>
      </c>
      <c r="P12" s="248">
        <v>1</v>
      </c>
      <c r="Q12" s="286">
        <v>4</v>
      </c>
      <c r="R12" s="248">
        <v>1</v>
      </c>
      <c r="S12" s="286">
        <v>1</v>
      </c>
      <c r="T12" s="248">
        <v>2</v>
      </c>
      <c r="U12" s="286">
        <v>7</v>
      </c>
      <c r="V12" s="248"/>
      <c r="W12" s="286"/>
      <c r="X12" s="248"/>
      <c r="Y12" s="286"/>
      <c r="Z12" s="173">
        <f t="shared" si="0"/>
        <v>6</v>
      </c>
      <c r="AA12" s="173">
        <f t="shared" si="0"/>
        <v>21</v>
      </c>
      <c r="AB12" s="173">
        <f t="shared" si="1"/>
        <v>27</v>
      </c>
      <c r="AC12" s="162">
        <f>'Quadro 1'!X12</f>
        <v>6</v>
      </c>
      <c r="AD12" s="162">
        <f>'Quadro 1'!Y12</f>
        <v>21</v>
      </c>
      <c r="AE12" s="162">
        <f>'Quadro 1'!Z12</f>
        <v>27</v>
      </c>
    </row>
    <row r="13" spans="1:31" s="57" customFormat="1" ht="24.95" customHeight="1" x14ac:dyDescent="0.2">
      <c r="A13" s="299" t="s">
        <v>47</v>
      </c>
      <c r="B13" s="293"/>
      <c r="C13" s="294"/>
      <c r="D13" s="248"/>
      <c r="E13" s="286"/>
      <c r="F13" s="248"/>
      <c r="G13" s="286"/>
      <c r="H13" s="248"/>
      <c r="I13" s="286"/>
      <c r="J13" s="248"/>
      <c r="K13" s="286"/>
      <c r="L13" s="248"/>
      <c r="M13" s="286"/>
      <c r="N13" s="248"/>
      <c r="O13" s="286"/>
      <c r="P13" s="248"/>
      <c r="Q13" s="286"/>
      <c r="R13" s="248"/>
      <c r="S13" s="286"/>
      <c r="T13" s="248"/>
      <c r="U13" s="286"/>
      <c r="V13" s="248"/>
      <c r="W13" s="286"/>
      <c r="X13" s="248"/>
      <c r="Y13" s="286"/>
      <c r="Z13" s="173">
        <f t="shared" si="0"/>
        <v>0</v>
      </c>
      <c r="AA13" s="173">
        <f t="shared" si="0"/>
        <v>0</v>
      </c>
      <c r="AB13" s="173">
        <f t="shared" si="1"/>
        <v>0</v>
      </c>
      <c r="AC13" s="162">
        <f>'Quadro 1'!X13</f>
        <v>0</v>
      </c>
      <c r="AD13" s="162">
        <f>'Quadro 1'!Y13</f>
        <v>0</v>
      </c>
      <c r="AE13" s="162">
        <f>'Quadro 1'!Z13</f>
        <v>0</v>
      </c>
    </row>
    <row r="14" spans="1:31" s="57" customFormat="1" ht="24.95" customHeight="1" x14ac:dyDescent="0.2">
      <c r="A14" s="299" t="s">
        <v>48</v>
      </c>
      <c r="B14" s="293"/>
      <c r="C14" s="294"/>
      <c r="D14" s="248"/>
      <c r="E14" s="286"/>
      <c r="F14" s="248">
        <v>1</v>
      </c>
      <c r="G14" s="286"/>
      <c r="H14" s="248">
        <v>1</v>
      </c>
      <c r="I14" s="286"/>
      <c r="J14" s="248">
        <v>3</v>
      </c>
      <c r="K14" s="286"/>
      <c r="L14" s="248">
        <v>2</v>
      </c>
      <c r="M14" s="286"/>
      <c r="N14" s="248"/>
      <c r="O14" s="286"/>
      <c r="P14" s="248"/>
      <c r="Q14" s="286"/>
      <c r="R14" s="248"/>
      <c r="S14" s="286"/>
      <c r="T14" s="248"/>
      <c r="U14" s="286"/>
      <c r="V14" s="248"/>
      <c r="W14" s="286"/>
      <c r="X14" s="248"/>
      <c r="Y14" s="286"/>
      <c r="Z14" s="173">
        <f t="shared" si="0"/>
        <v>7</v>
      </c>
      <c r="AA14" s="173">
        <f t="shared" si="0"/>
        <v>0</v>
      </c>
      <c r="AB14" s="173">
        <f t="shared" si="1"/>
        <v>7</v>
      </c>
      <c r="AC14" s="162">
        <f>'Quadro 1'!X14</f>
        <v>7</v>
      </c>
      <c r="AD14" s="162">
        <f>'Quadro 1'!Y14</f>
        <v>0</v>
      </c>
      <c r="AE14" s="162">
        <f>'Quadro 1'!Z14</f>
        <v>7</v>
      </c>
    </row>
    <row r="15" spans="1:31" s="57" customFormat="1" ht="24.95" customHeight="1" x14ac:dyDescent="0.2">
      <c r="A15" s="299" t="s">
        <v>49</v>
      </c>
      <c r="B15" s="293"/>
      <c r="C15" s="294"/>
      <c r="D15" s="248"/>
      <c r="E15" s="286"/>
      <c r="F15" s="248"/>
      <c r="G15" s="286"/>
      <c r="H15" s="248"/>
      <c r="I15" s="286"/>
      <c r="J15" s="248"/>
      <c r="K15" s="286"/>
      <c r="L15" s="248"/>
      <c r="M15" s="286"/>
      <c r="N15" s="248"/>
      <c r="O15" s="286"/>
      <c r="P15" s="248"/>
      <c r="Q15" s="286"/>
      <c r="R15" s="248"/>
      <c r="S15" s="286"/>
      <c r="T15" s="248"/>
      <c r="U15" s="286"/>
      <c r="V15" s="248"/>
      <c r="W15" s="286"/>
      <c r="X15" s="248"/>
      <c r="Y15" s="286"/>
      <c r="Z15" s="173">
        <f t="shared" si="0"/>
        <v>0</v>
      </c>
      <c r="AA15" s="173">
        <f t="shared" si="0"/>
        <v>0</v>
      </c>
      <c r="AB15" s="173">
        <f t="shared" si="1"/>
        <v>0</v>
      </c>
      <c r="AC15" s="162">
        <f>'Quadro 1'!X15</f>
        <v>0</v>
      </c>
      <c r="AD15" s="162">
        <f>'Quadro 1'!Y15</f>
        <v>0</v>
      </c>
      <c r="AE15" s="162">
        <f>'Quadro 1'!Z15</f>
        <v>0</v>
      </c>
    </row>
    <row r="16" spans="1:31" s="57" customFormat="1" ht="24.95" customHeight="1" x14ac:dyDescent="0.2">
      <c r="A16" s="299" t="s">
        <v>50</v>
      </c>
      <c r="B16" s="293"/>
      <c r="C16" s="294"/>
      <c r="D16" s="248"/>
      <c r="E16" s="286"/>
      <c r="F16" s="248"/>
      <c r="G16" s="286"/>
      <c r="H16" s="248"/>
      <c r="I16" s="286"/>
      <c r="J16" s="248"/>
      <c r="K16" s="286"/>
      <c r="L16" s="248"/>
      <c r="M16" s="286"/>
      <c r="N16" s="248"/>
      <c r="O16" s="286"/>
      <c r="P16" s="248"/>
      <c r="Q16" s="286"/>
      <c r="R16" s="248"/>
      <c r="S16" s="286"/>
      <c r="T16" s="248"/>
      <c r="U16" s="286"/>
      <c r="V16" s="248"/>
      <c r="W16" s="286"/>
      <c r="X16" s="248"/>
      <c r="Y16" s="286"/>
      <c r="Z16" s="173">
        <f t="shared" si="0"/>
        <v>0</v>
      </c>
      <c r="AA16" s="173">
        <f t="shared" si="0"/>
        <v>0</v>
      </c>
      <c r="AB16" s="173">
        <f t="shared" si="1"/>
        <v>0</v>
      </c>
      <c r="AC16" s="162">
        <f>'Quadro 1'!X16</f>
        <v>0</v>
      </c>
      <c r="AD16" s="162">
        <f>'Quadro 1'!Y16</f>
        <v>0</v>
      </c>
      <c r="AE16" s="162">
        <f>'Quadro 1'!Z16</f>
        <v>0</v>
      </c>
    </row>
    <row r="17" spans="1:31" s="57" customFormat="1" ht="24.95" customHeight="1" x14ac:dyDescent="0.2">
      <c r="A17" s="299" t="s">
        <v>497</v>
      </c>
      <c r="B17" s="293"/>
      <c r="C17" s="294"/>
      <c r="D17" s="248"/>
      <c r="E17" s="286"/>
      <c r="F17" s="248"/>
      <c r="G17" s="286"/>
      <c r="H17" s="248"/>
      <c r="I17" s="286"/>
      <c r="J17" s="248"/>
      <c r="K17" s="286"/>
      <c r="L17" s="248"/>
      <c r="M17" s="286"/>
      <c r="N17" s="248"/>
      <c r="O17" s="286"/>
      <c r="P17" s="248"/>
      <c r="Q17" s="286"/>
      <c r="R17" s="248"/>
      <c r="S17" s="286"/>
      <c r="T17" s="248"/>
      <c r="U17" s="286"/>
      <c r="V17" s="248"/>
      <c r="W17" s="286"/>
      <c r="X17" s="248"/>
      <c r="Y17" s="286"/>
      <c r="Z17" s="173">
        <f t="shared" si="0"/>
        <v>0</v>
      </c>
      <c r="AA17" s="173">
        <f t="shared" si="0"/>
        <v>0</v>
      </c>
      <c r="AB17" s="173">
        <f t="shared" si="1"/>
        <v>0</v>
      </c>
      <c r="AC17" s="162">
        <f>'Quadro 1'!X17</f>
        <v>0</v>
      </c>
      <c r="AD17" s="162">
        <f>'Quadro 1'!Y17</f>
        <v>0</v>
      </c>
      <c r="AE17" s="162">
        <f>'Quadro 1'!Z17</f>
        <v>0</v>
      </c>
    </row>
    <row r="18" spans="1:31" s="57" customFormat="1" ht="24.95" customHeight="1" x14ac:dyDescent="0.2">
      <c r="A18" s="299" t="s">
        <v>53</v>
      </c>
      <c r="B18" s="293"/>
      <c r="C18" s="294"/>
      <c r="D18" s="248"/>
      <c r="E18" s="286"/>
      <c r="F18" s="248"/>
      <c r="G18" s="286"/>
      <c r="H18" s="248"/>
      <c r="I18" s="286"/>
      <c r="J18" s="248"/>
      <c r="K18" s="286"/>
      <c r="L18" s="248"/>
      <c r="M18" s="286"/>
      <c r="N18" s="248"/>
      <c r="O18" s="286"/>
      <c r="P18" s="248"/>
      <c r="Q18" s="286"/>
      <c r="R18" s="248"/>
      <c r="S18" s="286"/>
      <c r="T18" s="248"/>
      <c r="U18" s="286"/>
      <c r="V18" s="248"/>
      <c r="W18" s="286"/>
      <c r="X18" s="248"/>
      <c r="Y18" s="286"/>
      <c r="Z18" s="173">
        <f t="shared" si="0"/>
        <v>0</v>
      </c>
      <c r="AA18" s="173">
        <f t="shared" si="0"/>
        <v>0</v>
      </c>
      <c r="AB18" s="173">
        <f t="shared" si="1"/>
        <v>0</v>
      </c>
      <c r="AC18" s="162">
        <f>'Quadro 1'!X18</f>
        <v>0</v>
      </c>
      <c r="AD18" s="162">
        <f>'Quadro 1'!Y18</f>
        <v>0</v>
      </c>
      <c r="AE18" s="162">
        <f>'Quadro 1'!Z18</f>
        <v>0</v>
      </c>
    </row>
    <row r="19" spans="1:31" s="57" customFormat="1" ht="24.95" customHeight="1" x14ac:dyDescent="0.2">
      <c r="A19" s="299" t="s">
        <v>54</v>
      </c>
      <c r="B19" s="293"/>
      <c r="C19" s="294"/>
      <c r="D19" s="248"/>
      <c r="E19" s="286"/>
      <c r="F19" s="248"/>
      <c r="G19" s="286"/>
      <c r="H19" s="248"/>
      <c r="I19" s="286"/>
      <c r="J19" s="248"/>
      <c r="K19" s="286">
        <v>1</v>
      </c>
      <c r="L19" s="248">
        <v>1</v>
      </c>
      <c r="M19" s="286"/>
      <c r="N19" s="248"/>
      <c r="O19" s="286"/>
      <c r="P19" s="248"/>
      <c r="Q19" s="286"/>
      <c r="R19" s="248"/>
      <c r="S19" s="286"/>
      <c r="T19" s="248"/>
      <c r="U19" s="286"/>
      <c r="V19" s="248"/>
      <c r="W19" s="286"/>
      <c r="X19" s="248"/>
      <c r="Y19" s="286"/>
      <c r="Z19" s="173">
        <f t="shared" si="0"/>
        <v>1</v>
      </c>
      <c r="AA19" s="173">
        <f t="shared" si="0"/>
        <v>1</v>
      </c>
      <c r="AB19" s="173">
        <f t="shared" si="1"/>
        <v>2</v>
      </c>
      <c r="AC19" s="162">
        <f>'Quadro 1'!X19</f>
        <v>1</v>
      </c>
      <c r="AD19" s="162">
        <f>'Quadro 1'!Y19</f>
        <v>1</v>
      </c>
      <c r="AE19" s="162">
        <f>'Quadro 1'!Z19</f>
        <v>2</v>
      </c>
    </row>
    <row r="20" spans="1:31" s="57" customFormat="1" ht="24.95" customHeight="1" x14ac:dyDescent="0.2">
      <c r="A20" s="299" t="s">
        <v>55</v>
      </c>
      <c r="B20" s="293"/>
      <c r="C20" s="294"/>
      <c r="D20" s="248"/>
      <c r="E20" s="286"/>
      <c r="F20" s="248"/>
      <c r="G20" s="286"/>
      <c r="H20" s="248"/>
      <c r="I20" s="286"/>
      <c r="J20" s="248"/>
      <c r="K20" s="286"/>
      <c r="L20" s="248"/>
      <c r="M20" s="286"/>
      <c r="N20" s="248"/>
      <c r="O20" s="286"/>
      <c r="P20" s="248"/>
      <c r="Q20" s="286"/>
      <c r="R20" s="248"/>
      <c r="S20" s="286"/>
      <c r="T20" s="248"/>
      <c r="U20" s="286"/>
      <c r="V20" s="248"/>
      <c r="W20" s="286"/>
      <c r="X20" s="248"/>
      <c r="Y20" s="286"/>
      <c r="Z20" s="173">
        <f t="shared" ref="Z20:AA47" si="2">B20+D20+F20+H20+J20+L20+N20+P20+R20+T20+V20+X20</f>
        <v>0</v>
      </c>
      <c r="AA20" s="173">
        <f t="shared" si="2"/>
        <v>0</v>
      </c>
      <c r="AB20" s="173">
        <f t="shared" si="1"/>
        <v>0</v>
      </c>
      <c r="AC20" s="162">
        <f>'Quadro 1'!X20</f>
        <v>0</v>
      </c>
      <c r="AD20" s="162">
        <f>'Quadro 1'!Y20</f>
        <v>0</v>
      </c>
      <c r="AE20" s="162">
        <f>'Quadro 1'!Z20</f>
        <v>0</v>
      </c>
    </row>
    <row r="21" spans="1:31" s="57" customFormat="1" ht="24.95" customHeight="1" x14ac:dyDescent="0.2">
      <c r="A21" s="299" t="s">
        <v>56</v>
      </c>
      <c r="B21" s="293"/>
      <c r="C21" s="294"/>
      <c r="D21" s="248"/>
      <c r="E21" s="286"/>
      <c r="F21" s="248">
        <v>2</v>
      </c>
      <c r="G21" s="286">
        <v>1</v>
      </c>
      <c r="H21" s="248">
        <v>5</v>
      </c>
      <c r="I21" s="286">
        <v>8</v>
      </c>
      <c r="J21" s="248">
        <v>11</v>
      </c>
      <c r="K21" s="286">
        <v>19</v>
      </c>
      <c r="L21" s="248">
        <v>10</v>
      </c>
      <c r="M21" s="286">
        <v>22</v>
      </c>
      <c r="N21" s="248">
        <v>3</v>
      </c>
      <c r="O21" s="286">
        <v>22</v>
      </c>
      <c r="P21" s="248">
        <v>9</v>
      </c>
      <c r="Q21" s="286">
        <v>17</v>
      </c>
      <c r="R21" s="248">
        <v>5</v>
      </c>
      <c r="S21" s="286">
        <v>23</v>
      </c>
      <c r="T21" s="248">
        <v>6</v>
      </c>
      <c r="U21" s="286">
        <v>28</v>
      </c>
      <c r="V21" s="248"/>
      <c r="W21" s="286">
        <v>11</v>
      </c>
      <c r="X21" s="248"/>
      <c r="Y21" s="286"/>
      <c r="Z21" s="173">
        <f t="shared" si="2"/>
        <v>51</v>
      </c>
      <c r="AA21" s="173">
        <f t="shared" si="2"/>
        <v>151</v>
      </c>
      <c r="AB21" s="173">
        <f t="shared" si="1"/>
        <v>202</v>
      </c>
      <c r="AC21" s="162">
        <f>'Quadro 1'!X21</f>
        <v>51</v>
      </c>
      <c r="AD21" s="162">
        <f>'Quadro 1'!Y21</f>
        <v>151</v>
      </c>
      <c r="AE21" s="162">
        <f>'Quadro 1'!Z21</f>
        <v>202</v>
      </c>
    </row>
    <row r="22" spans="1:31" s="57" customFormat="1" ht="24.95" customHeight="1" x14ac:dyDescent="0.2">
      <c r="A22" s="299" t="s">
        <v>57</v>
      </c>
      <c r="B22" s="293"/>
      <c r="C22" s="294"/>
      <c r="D22" s="248"/>
      <c r="E22" s="286"/>
      <c r="F22" s="248"/>
      <c r="G22" s="286"/>
      <c r="H22" s="248"/>
      <c r="I22" s="286"/>
      <c r="J22" s="248"/>
      <c r="K22" s="286"/>
      <c r="L22" s="248"/>
      <c r="M22" s="286"/>
      <c r="N22" s="248"/>
      <c r="O22" s="286"/>
      <c r="P22" s="248"/>
      <c r="Q22" s="286"/>
      <c r="R22" s="248"/>
      <c r="S22" s="286"/>
      <c r="T22" s="248"/>
      <c r="U22" s="286"/>
      <c r="V22" s="248"/>
      <c r="W22" s="286"/>
      <c r="X22" s="248"/>
      <c r="Y22" s="286"/>
      <c r="Z22" s="173">
        <f t="shared" si="2"/>
        <v>0</v>
      </c>
      <c r="AA22" s="173">
        <f t="shared" si="2"/>
        <v>0</v>
      </c>
      <c r="AB22" s="173">
        <f t="shared" si="1"/>
        <v>0</v>
      </c>
      <c r="AC22" s="162">
        <f>'Quadro 1'!X22</f>
        <v>0</v>
      </c>
      <c r="AD22" s="162">
        <f>'Quadro 1'!Y22</f>
        <v>0</v>
      </c>
      <c r="AE22" s="162">
        <f>'Quadro 1'!Z22</f>
        <v>0</v>
      </c>
    </row>
    <row r="23" spans="1:31" s="57" customFormat="1" ht="24.95" customHeight="1" x14ac:dyDescent="0.2">
      <c r="A23" s="299" t="s">
        <v>58</v>
      </c>
      <c r="B23" s="293"/>
      <c r="C23" s="294"/>
      <c r="D23" s="248"/>
      <c r="E23" s="286"/>
      <c r="F23" s="248"/>
      <c r="G23" s="286"/>
      <c r="H23" s="248"/>
      <c r="I23" s="286"/>
      <c r="J23" s="248"/>
      <c r="K23" s="286"/>
      <c r="L23" s="248"/>
      <c r="M23" s="286"/>
      <c r="N23" s="248"/>
      <c r="O23" s="286"/>
      <c r="P23" s="248"/>
      <c r="Q23" s="286"/>
      <c r="R23" s="248"/>
      <c r="S23" s="286"/>
      <c r="T23" s="248"/>
      <c r="U23" s="286"/>
      <c r="V23" s="248"/>
      <c r="W23" s="286"/>
      <c r="X23" s="248"/>
      <c r="Y23" s="286"/>
      <c r="Z23" s="173">
        <f t="shared" si="2"/>
        <v>0</v>
      </c>
      <c r="AA23" s="173">
        <f t="shared" si="2"/>
        <v>0</v>
      </c>
      <c r="AB23" s="173">
        <f t="shared" si="1"/>
        <v>0</v>
      </c>
      <c r="AC23" s="162">
        <f>'Quadro 1'!X23</f>
        <v>0</v>
      </c>
      <c r="AD23" s="162">
        <f>'Quadro 1'!Y23</f>
        <v>0</v>
      </c>
      <c r="AE23" s="162">
        <f>'Quadro 1'!Z23</f>
        <v>0</v>
      </c>
    </row>
    <row r="24" spans="1:31" s="57" customFormat="1" ht="24.95" customHeight="1" x14ac:dyDescent="0.2">
      <c r="A24" s="299" t="s">
        <v>59</v>
      </c>
      <c r="B24" s="293"/>
      <c r="C24" s="294"/>
      <c r="D24" s="248"/>
      <c r="E24" s="286"/>
      <c r="F24" s="248"/>
      <c r="G24" s="286"/>
      <c r="H24" s="248"/>
      <c r="I24" s="286"/>
      <c r="J24" s="248"/>
      <c r="K24" s="286"/>
      <c r="L24" s="248"/>
      <c r="M24" s="286"/>
      <c r="N24" s="248"/>
      <c r="O24" s="286"/>
      <c r="P24" s="248"/>
      <c r="Q24" s="286"/>
      <c r="R24" s="248"/>
      <c r="S24" s="286"/>
      <c r="T24" s="248"/>
      <c r="U24" s="286"/>
      <c r="V24" s="248"/>
      <c r="W24" s="286"/>
      <c r="X24" s="248"/>
      <c r="Y24" s="286"/>
      <c r="Z24" s="173">
        <f t="shared" si="2"/>
        <v>0</v>
      </c>
      <c r="AA24" s="173">
        <f t="shared" si="2"/>
        <v>0</v>
      </c>
      <c r="AB24" s="173">
        <f t="shared" si="1"/>
        <v>0</v>
      </c>
      <c r="AC24" s="162">
        <f>'Quadro 1'!X24</f>
        <v>0</v>
      </c>
      <c r="AD24" s="162">
        <f>'Quadro 1'!Y24</f>
        <v>0</v>
      </c>
      <c r="AE24" s="162">
        <f>'Quadro 1'!Z24</f>
        <v>0</v>
      </c>
    </row>
    <row r="25" spans="1:31" s="57" customFormat="1" ht="24.95" customHeight="1" x14ac:dyDescent="0.2">
      <c r="A25" s="299" t="s">
        <v>60</v>
      </c>
      <c r="B25" s="293"/>
      <c r="C25" s="294"/>
      <c r="D25" s="248"/>
      <c r="E25" s="286"/>
      <c r="F25" s="248"/>
      <c r="G25" s="286"/>
      <c r="H25" s="248"/>
      <c r="I25" s="286"/>
      <c r="J25" s="248"/>
      <c r="K25" s="286"/>
      <c r="L25" s="248"/>
      <c r="M25" s="286"/>
      <c r="N25" s="248"/>
      <c r="O25" s="286"/>
      <c r="P25" s="248"/>
      <c r="Q25" s="286"/>
      <c r="R25" s="248"/>
      <c r="S25" s="286"/>
      <c r="T25" s="248"/>
      <c r="U25" s="286"/>
      <c r="V25" s="248"/>
      <c r="W25" s="286"/>
      <c r="X25" s="248"/>
      <c r="Y25" s="286"/>
      <c r="Z25" s="173">
        <f t="shared" si="2"/>
        <v>0</v>
      </c>
      <c r="AA25" s="173">
        <f t="shared" si="2"/>
        <v>0</v>
      </c>
      <c r="AB25" s="173">
        <f t="shared" si="1"/>
        <v>0</v>
      </c>
      <c r="AC25" s="162">
        <f>'Quadro 1'!X25</f>
        <v>0</v>
      </c>
      <c r="AD25" s="162">
        <f>'Quadro 1'!Y25</f>
        <v>0</v>
      </c>
      <c r="AE25" s="162">
        <f>'Quadro 1'!Z25</f>
        <v>0</v>
      </c>
    </row>
    <row r="26" spans="1:31" s="57" customFormat="1" ht="24.95" customHeight="1" x14ac:dyDescent="0.2">
      <c r="A26" s="299" t="s">
        <v>61</v>
      </c>
      <c r="B26" s="293"/>
      <c r="C26" s="294"/>
      <c r="D26" s="248"/>
      <c r="E26" s="286"/>
      <c r="F26" s="248"/>
      <c r="G26" s="286"/>
      <c r="H26" s="248"/>
      <c r="I26" s="286"/>
      <c r="J26" s="248"/>
      <c r="K26" s="286"/>
      <c r="L26" s="248"/>
      <c r="M26" s="286"/>
      <c r="N26" s="248"/>
      <c r="O26" s="286"/>
      <c r="P26" s="248"/>
      <c r="Q26" s="286"/>
      <c r="R26" s="248"/>
      <c r="S26" s="286"/>
      <c r="T26" s="248"/>
      <c r="U26" s="286"/>
      <c r="V26" s="248"/>
      <c r="W26" s="286"/>
      <c r="X26" s="248"/>
      <c r="Y26" s="286"/>
      <c r="Z26" s="173">
        <f t="shared" si="2"/>
        <v>0</v>
      </c>
      <c r="AA26" s="173">
        <f t="shared" si="2"/>
        <v>0</v>
      </c>
      <c r="AB26" s="173">
        <f t="shared" si="1"/>
        <v>0</v>
      </c>
      <c r="AC26" s="162">
        <f>'Quadro 1'!X26</f>
        <v>0</v>
      </c>
      <c r="AD26" s="162">
        <f>'Quadro 1'!Y26</f>
        <v>0</v>
      </c>
      <c r="AE26" s="162">
        <f>'Quadro 1'!Z26</f>
        <v>0</v>
      </c>
    </row>
    <row r="27" spans="1:31" s="57" customFormat="1" ht="24.95" customHeight="1" x14ac:dyDescent="0.2">
      <c r="A27" s="299" t="s">
        <v>62</v>
      </c>
      <c r="B27" s="293"/>
      <c r="C27" s="294"/>
      <c r="D27" s="248"/>
      <c r="E27" s="286"/>
      <c r="F27" s="248"/>
      <c r="G27" s="286"/>
      <c r="H27" s="248"/>
      <c r="I27" s="286"/>
      <c r="J27" s="248"/>
      <c r="K27" s="286"/>
      <c r="L27" s="248"/>
      <c r="M27" s="286"/>
      <c r="N27" s="248"/>
      <c r="O27" s="286"/>
      <c r="P27" s="248"/>
      <c r="Q27" s="286"/>
      <c r="R27" s="248"/>
      <c r="S27" s="286"/>
      <c r="T27" s="248"/>
      <c r="U27" s="286"/>
      <c r="V27" s="248"/>
      <c r="W27" s="286"/>
      <c r="X27" s="248"/>
      <c r="Y27" s="286"/>
      <c r="Z27" s="173">
        <f t="shared" si="2"/>
        <v>0</v>
      </c>
      <c r="AA27" s="173">
        <f t="shared" si="2"/>
        <v>0</v>
      </c>
      <c r="AB27" s="173">
        <f t="shared" si="1"/>
        <v>0</v>
      </c>
      <c r="AC27" s="162">
        <f>'Quadro 1'!X27</f>
        <v>0</v>
      </c>
      <c r="AD27" s="162">
        <f>'Quadro 1'!Y27</f>
        <v>0</v>
      </c>
      <c r="AE27" s="162">
        <f>'Quadro 1'!Z27</f>
        <v>0</v>
      </c>
    </row>
    <row r="28" spans="1:31" s="57" customFormat="1" ht="24.95" customHeight="1" x14ac:dyDescent="0.2">
      <c r="A28" s="299" t="s">
        <v>63</v>
      </c>
      <c r="B28" s="293"/>
      <c r="C28" s="294"/>
      <c r="D28" s="248"/>
      <c r="E28" s="286"/>
      <c r="F28" s="248"/>
      <c r="G28" s="286"/>
      <c r="H28" s="248"/>
      <c r="I28" s="286"/>
      <c r="J28" s="248"/>
      <c r="K28" s="286"/>
      <c r="L28" s="248"/>
      <c r="M28" s="286"/>
      <c r="N28" s="248"/>
      <c r="O28" s="286"/>
      <c r="P28" s="248"/>
      <c r="Q28" s="286"/>
      <c r="R28" s="248"/>
      <c r="S28" s="286"/>
      <c r="T28" s="248"/>
      <c r="U28" s="286"/>
      <c r="V28" s="248"/>
      <c r="W28" s="286"/>
      <c r="X28" s="248"/>
      <c r="Y28" s="286"/>
      <c r="Z28" s="173">
        <f t="shared" si="2"/>
        <v>0</v>
      </c>
      <c r="AA28" s="173">
        <f t="shared" si="2"/>
        <v>0</v>
      </c>
      <c r="AB28" s="173">
        <f t="shared" si="1"/>
        <v>0</v>
      </c>
      <c r="AC28" s="162">
        <f>'Quadro 1'!X28</f>
        <v>0</v>
      </c>
      <c r="AD28" s="162">
        <f>'Quadro 1'!Y28</f>
        <v>0</v>
      </c>
      <c r="AE28" s="162">
        <f>'Quadro 1'!Z28</f>
        <v>0</v>
      </c>
    </row>
    <row r="29" spans="1:31" s="57" customFormat="1" ht="24.95" customHeight="1" x14ac:dyDescent="0.2">
      <c r="A29" s="299" t="s">
        <v>64</v>
      </c>
      <c r="B29" s="293"/>
      <c r="C29" s="294"/>
      <c r="D29" s="248"/>
      <c r="E29" s="286"/>
      <c r="F29" s="248"/>
      <c r="G29" s="286"/>
      <c r="H29" s="248"/>
      <c r="I29" s="286"/>
      <c r="J29" s="248"/>
      <c r="K29" s="286"/>
      <c r="L29" s="248"/>
      <c r="M29" s="286"/>
      <c r="N29" s="248"/>
      <c r="O29" s="286"/>
      <c r="P29" s="248"/>
      <c r="Q29" s="286"/>
      <c r="R29" s="248"/>
      <c r="S29" s="286"/>
      <c r="T29" s="248"/>
      <c r="U29" s="286"/>
      <c r="V29" s="248"/>
      <c r="W29" s="286"/>
      <c r="X29" s="248"/>
      <c r="Y29" s="286"/>
      <c r="Z29" s="173">
        <f t="shared" si="2"/>
        <v>0</v>
      </c>
      <c r="AA29" s="173">
        <f t="shared" si="2"/>
        <v>0</v>
      </c>
      <c r="AB29" s="173">
        <f t="shared" si="1"/>
        <v>0</v>
      </c>
      <c r="AC29" s="162">
        <f>'Quadro 1'!X29</f>
        <v>0</v>
      </c>
      <c r="AD29" s="162">
        <f>'Quadro 1'!Y29</f>
        <v>0</v>
      </c>
      <c r="AE29" s="162">
        <f>'Quadro 1'!Z29</f>
        <v>0</v>
      </c>
    </row>
    <row r="30" spans="1:31" s="57" customFormat="1" ht="24.95" customHeight="1" x14ac:dyDescent="0.2">
      <c r="A30" s="299" t="s">
        <v>65</v>
      </c>
      <c r="B30" s="293"/>
      <c r="C30" s="294"/>
      <c r="D30" s="248"/>
      <c r="E30" s="286"/>
      <c r="F30" s="248"/>
      <c r="G30" s="286"/>
      <c r="H30" s="248"/>
      <c r="I30" s="286"/>
      <c r="J30" s="248"/>
      <c r="K30" s="286"/>
      <c r="L30" s="248"/>
      <c r="M30" s="286"/>
      <c r="N30" s="248"/>
      <c r="O30" s="286"/>
      <c r="P30" s="248"/>
      <c r="Q30" s="286"/>
      <c r="R30" s="248"/>
      <c r="S30" s="286"/>
      <c r="T30" s="248"/>
      <c r="U30" s="286"/>
      <c r="V30" s="248"/>
      <c r="W30" s="286"/>
      <c r="X30" s="248"/>
      <c r="Y30" s="286"/>
      <c r="Z30" s="173">
        <f t="shared" si="2"/>
        <v>0</v>
      </c>
      <c r="AA30" s="173">
        <f t="shared" si="2"/>
        <v>0</v>
      </c>
      <c r="AB30" s="173">
        <f t="shared" si="1"/>
        <v>0</v>
      </c>
      <c r="AC30" s="162">
        <f>'Quadro 1'!X30</f>
        <v>0</v>
      </c>
      <c r="AD30" s="162">
        <f>'Quadro 1'!Y30</f>
        <v>0</v>
      </c>
      <c r="AE30" s="162">
        <f>'Quadro 1'!Z30</f>
        <v>0</v>
      </c>
    </row>
    <row r="31" spans="1:31" s="57" customFormat="1" ht="24.95" customHeight="1" x14ac:dyDescent="0.2">
      <c r="A31" s="299" t="s">
        <v>66</v>
      </c>
      <c r="B31" s="293"/>
      <c r="C31" s="294"/>
      <c r="D31" s="248"/>
      <c r="E31" s="286"/>
      <c r="F31" s="248"/>
      <c r="G31" s="286"/>
      <c r="H31" s="248"/>
      <c r="I31" s="286"/>
      <c r="J31" s="248"/>
      <c r="K31" s="286"/>
      <c r="L31" s="248"/>
      <c r="M31" s="286"/>
      <c r="N31" s="248"/>
      <c r="O31" s="286"/>
      <c r="P31" s="248"/>
      <c r="Q31" s="286"/>
      <c r="R31" s="248"/>
      <c r="S31" s="286"/>
      <c r="T31" s="248"/>
      <c r="U31" s="286"/>
      <c r="V31" s="248"/>
      <c r="W31" s="286"/>
      <c r="X31" s="248"/>
      <c r="Y31" s="286"/>
      <c r="Z31" s="173">
        <f t="shared" si="2"/>
        <v>0</v>
      </c>
      <c r="AA31" s="173">
        <f t="shared" si="2"/>
        <v>0</v>
      </c>
      <c r="AB31" s="173">
        <f t="shared" si="1"/>
        <v>0</v>
      </c>
      <c r="AC31" s="162">
        <f>'Quadro 1'!X31</f>
        <v>0</v>
      </c>
      <c r="AD31" s="162">
        <f>'Quadro 1'!Y31</f>
        <v>0</v>
      </c>
      <c r="AE31" s="162">
        <f>'Quadro 1'!Z31</f>
        <v>0</v>
      </c>
    </row>
    <row r="32" spans="1:31" s="57" customFormat="1" ht="24.95" customHeight="1" x14ac:dyDescent="0.2">
      <c r="A32" s="299" t="s">
        <v>67</v>
      </c>
      <c r="B32" s="293"/>
      <c r="C32" s="294"/>
      <c r="D32" s="248"/>
      <c r="E32" s="286"/>
      <c r="F32" s="248"/>
      <c r="G32" s="286"/>
      <c r="H32" s="248"/>
      <c r="I32" s="286"/>
      <c r="J32" s="248"/>
      <c r="K32" s="286"/>
      <c r="L32" s="248"/>
      <c r="M32" s="286"/>
      <c r="N32" s="248"/>
      <c r="O32" s="286"/>
      <c r="P32" s="248"/>
      <c r="Q32" s="286"/>
      <c r="R32" s="248"/>
      <c r="S32" s="286"/>
      <c r="T32" s="248"/>
      <c r="U32" s="286"/>
      <c r="V32" s="248"/>
      <c r="W32" s="286"/>
      <c r="X32" s="248"/>
      <c r="Y32" s="286"/>
      <c r="Z32" s="173">
        <f t="shared" si="2"/>
        <v>0</v>
      </c>
      <c r="AA32" s="173">
        <f t="shared" si="2"/>
        <v>0</v>
      </c>
      <c r="AB32" s="173">
        <f t="shared" si="1"/>
        <v>0</v>
      </c>
      <c r="AC32" s="162">
        <f>'Quadro 1'!X32</f>
        <v>0</v>
      </c>
      <c r="AD32" s="162">
        <f>'Quadro 1'!Y32</f>
        <v>0</v>
      </c>
      <c r="AE32" s="162">
        <f>'Quadro 1'!Z32</f>
        <v>0</v>
      </c>
    </row>
    <row r="33" spans="1:31" s="57" customFormat="1" ht="24.95" customHeight="1" x14ac:dyDescent="0.2">
      <c r="A33" s="299" t="s">
        <v>412</v>
      </c>
      <c r="B33" s="293"/>
      <c r="C33" s="294"/>
      <c r="D33" s="248"/>
      <c r="E33" s="286"/>
      <c r="F33" s="248"/>
      <c r="G33" s="286"/>
      <c r="H33" s="248"/>
      <c r="I33" s="286"/>
      <c r="J33" s="248"/>
      <c r="K33" s="286"/>
      <c r="L33" s="248"/>
      <c r="M33" s="286"/>
      <c r="N33" s="248"/>
      <c r="O33" s="286"/>
      <c r="P33" s="248"/>
      <c r="Q33" s="286"/>
      <c r="R33" s="248"/>
      <c r="S33" s="286"/>
      <c r="T33" s="248"/>
      <c r="U33" s="286"/>
      <c r="V33" s="248"/>
      <c r="W33" s="286"/>
      <c r="X33" s="248"/>
      <c r="Y33" s="286"/>
      <c r="Z33" s="173">
        <f t="shared" si="2"/>
        <v>0</v>
      </c>
      <c r="AA33" s="173">
        <f t="shared" si="2"/>
        <v>0</v>
      </c>
      <c r="AB33" s="173">
        <f t="shared" si="1"/>
        <v>0</v>
      </c>
      <c r="AC33" s="162">
        <f>'Quadro 1'!X33</f>
        <v>0</v>
      </c>
      <c r="AD33" s="162">
        <f>'Quadro 1'!Y33</f>
        <v>0</v>
      </c>
      <c r="AE33" s="162">
        <f>'Quadro 1'!Z33</f>
        <v>0</v>
      </c>
    </row>
    <row r="34" spans="1:31" s="57" customFormat="1" ht="24.95" customHeight="1" x14ac:dyDescent="0.2">
      <c r="A34" s="299" t="s">
        <v>413</v>
      </c>
      <c r="B34" s="293"/>
      <c r="C34" s="294"/>
      <c r="D34" s="248"/>
      <c r="E34" s="286"/>
      <c r="F34" s="248"/>
      <c r="G34" s="286"/>
      <c r="H34" s="248"/>
      <c r="I34" s="286"/>
      <c r="J34" s="248"/>
      <c r="K34" s="286"/>
      <c r="L34" s="248"/>
      <c r="M34" s="286"/>
      <c r="N34" s="248"/>
      <c r="O34" s="286"/>
      <c r="P34" s="248"/>
      <c r="Q34" s="286"/>
      <c r="R34" s="248"/>
      <c r="S34" s="286"/>
      <c r="T34" s="248"/>
      <c r="U34" s="286"/>
      <c r="V34" s="248"/>
      <c r="W34" s="286"/>
      <c r="X34" s="248"/>
      <c r="Y34" s="286"/>
      <c r="Z34" s="173">
        <f t="shared" si="2"/>
        <v>0</v>
      </c>
      <c r="AA34" s="173">
        <f t="shared" si="2"/>
        <v>0</v>
      </c>
      <c r="AB34" s="173">
        <f t="shared" si="1"/>
        <v>0</v>
      </c>
      <c r="AC34" s="162">
        <f>'Quadro 1'!X34</f>
        <v>0</v>
      </c>
      <c r="AD34" s="162">
        <f>'Quadro 1'!Y34</f>
        <v>0</v>
      </c>
      <c r="AE34" s="162">
        <f>'Quadro 1'!Z34</f>
        <v>0</v>
      </c>
    </row>
    <row r="35" spans="1:31" s="57" customFormat="1" ht="24.95" customHeight="1" x14ac:dyDescent="0.2">
      <c r="A35" s="299" t="s">
        <v>414</v>
      </c>
      <c r="B35" s="293"/>
      <c r="C35" s="294"/>
      <c r="D35" s="248"/>
      <c r="E35" s="286"/>
      <c r="F35" s="248"/>
      <c r="G35" s="286"/>
      <c r="H35" s="248"/>
      <c r="I35" s="286"/>
      <c r="J35" s="248"/>
      <c r="K35" s="286"/>
      <c r="L35" s="248"/>
      <c r="M35" s="286"/>
      <c r="N35" s="248"/>
      <c r="O35" s="286"/>
      <c r="P35" s="248"/>
      <c r="Q35" s="286"/>
      <c r="R35" s="248"/>
      <c r="S35" s="286"/>
      <c r="T35" s="248"/>
      <c r="U35" s="286"/>
      <c r="V35" s="248"/>
      <c r="W35" s="286"/>
      <c r="X35" s="248"/>
      <c r="Y35" s="286"/>
      <c r="Z35" s="173">
        <f t="shared" si="2"/>
        <v>0</v>
      </c>
      <c r="AA35" s="173">
        <f t="shared" si="2"/>
        <v>0</v>
      </c>
      <c r="AB35" s="173">
        <f t="shared" si="1"/>
        <v>0</v>
      </c>
      <c r="AC35" s="162">
        <f>'Quadro 1'!X35</f>
        <v>0</v>
      </c>
      <c r="AD35" s="162">
        <f>'Quadro 1'!Y35</f>
        <v>0</v>
      </c>
      <c r="AE35" s="162">
        <f>'Quadro 1'!Z35</f>
        <v>0</v>
      </c>
    </row>
    <row r="36" spans="1:31" s="57" customFormat="1" ht="24.95" customHeight="1" x14ac:dyDescent="0.2">
      <c r="A36" s="299" t="s">
        <v>68</v>
      </c>
      <c r="B36" s="293"/>
      <c r="C36" s="294"/>
      <c r="D36" s="248"/>
      <c r="E36" s="286"/>
      <c r="F36" s="248"/>
      <c r="G36" s="286"/>
      <c r="H36" s="248"/>
      <c r="I36" s="286"/>
      <c r="J36" s="248"/>
      <c r="K36" s="286"/>
      <c r="L36" s="248"/>
      <c r="M36" s="286"/>
      <c r="N36" s="248"/>
      <c r="O36" s="286"/>
      <c r="P36" s="248"/>
      <c r="Q36" s="286"/>
      <c r="R36" s="248"/>
      <c r="S36" s="286"/>
      <c r="T36" s="248"/>
      <c r="U36" s="286"/>
      <c r="V36" s="248"/>
      <c r="W36" s="286"/>
      <c r="X36" s="248"/>
      <c r="Y36" s="286"/>
      <c r="Z36" s="173">
        <f t="shared" si="2"/>
        <v>0</v>
      </c>
      <c r="AA36" s="173">
        <f t="shared" si="2"/>
        <v>0</v>
      </c>
      <c r="AB36" s="173">
        <f t="shared" si="1"/>
        <v>0</v>
      </c>
      <c r="AC36" s="162">
        <f>'Quadro 1'!X36</f>
        <v>0</v>
      </c>
      <c r="AD36" s="162">
        <f>'Quadro 1'!Y36</f>
        <v>0</v>
      </c>
      <c r="AE36" s="162">
        <f>'Quadro 1'!Z36</f>
        <v>0</v>
      </c>
    </row>
    <row r="37" spans="1:31" s="57" customFormat="1" ht="24.95" customHeight="1" x14ac:dyDescent="0.2">
      <c r="A37" s="299" t="s">
        <v>415</v>
      </c>
      <c r="B37" s="293"/>
      <c r="C37" s="294"/>
      <c r="D37" s="248"/>
      <c r="E37" s="286"/>
      <c r="F37" s="248"/>
      <c r="G37" s="286"/>
      <c r="H37" s="248"/>
      <c r="I37" s="286"/>
      <c r="J37" s="248"/>
      <c r="K37" s="286"/>
      <c r="L37" s="248"/>
      <c r="M37" s="286"/>
      <c r="N37" s="248"/>
      <c r="O37" s="286"/>
      <c r="P37" s="248"/>
      <c r="Q37" s="286"/>
      <c r="R37" s="248"/>
      <c r="S37" s="286"/>
      <c r="T37" s="248"/>
      <c r="U37" s="286"/>
      <c r="V37" s="248"/>
      <c r="W37" s="286"/>
      <c r="X37" s="248"/>
      <c r="Y37" s="286"/>
      <c r="Z37" s="173">
        <f t="shared" si="2"/>
        <v>0</v>
      </c>
      <c r="AA37" s="173">
        <f t="shared" si="2"/>
        <v>0</v>
      </c>
      <c r="AB37" s="173">
        <f t="shared" si="1"/>
        <v>0</v>
      </c>
      <c r="AC37" s="162">
        <f>'Quadro 1'!X37</f>
        <v>0</v>
      </c>
      <c r="AD37" s="162">
        <f>'Quadro 1'!Y37</f>
        <v>0</v>
      </c>
      <c r="AE37" s="162">
        <f>'Quadro 1'!Z37</f>
        <v>0</v>
      </c>
    </row>
    <row r="38" spans="1:31" s="57" customFormat="1" ht="24.95" customHeight="1" x14ac:dyDescent="0.2">
      <c r="A38" s="299" t="s">
        <v>416</v>
      </c>
      <c r="B38" s="293"/>
      <c r="C38" s="294"/>
      <c r="D38" s="248"/>
      <c r="E38" s="286"/>
      <c r="F38" s="248"/>
      <c r="G38" s="286"/>
      <c r="H38" s="248"/>
      <c r="I38" s="286"/>
      <c r="J38" s="248"/>
      <c r="K38" s="286"/>
      <c r="L38" s="248"/>
      <c r="M38" s="286"/>
      <c r="N38" s="248"/>
      <c r="O38" s="286"/>
      <c r="P38" s="248"/>
      <c r="Q38" s="286"/>
      <c r="R38" s="248"/>
      <c r="S38" s="286"/>
      <c r="T38" s="248"/>
      <c r="U38" s="286"/>
      <c r="V38" s="248"/>
      <c r="W38" s="286"/>
      <c r="X38" s="248"/>
      <c r="Y38" s="286"/>
      <c r="Z38" s="173">
        <f t="shared" si="2"/>
        <v>0</v>
      </c>
      <c r="AA38" s="173">
        <f t="shared" si="2"/>
        <v>0</v>
      </c>
      <c r="AB38" s="173">
        <f t="shared" si="1"/>
        <v>0</v>
      </c>
      <c r="AC38" s="162">
        <f>'Quadro 1'!X38</f>
        <v>0</v>
      </c>
      <c r="AD38" s="162">
        <f>'Quadro 1'!Y38</f>
        <v>0</v>
      </c>
      <c r="AE38" s="162">
        <f>'Quadro 1'!Z38</f>
        <v>0</v>
      </c>
    </row>
    <row r="39" spans="1:31" s="57" customFormat="1" ht="24.95" customHeight="1" x14ac:dyDescent="0.2">
      <c r="A39" s="299" t="s">
        <v>417</v>
      </c>
      <c r="B39" s="293"/>
      <c r="C39" s="294"/>
      <c r="D39" s="248"/>
      <c r="E39" s="286"/>
      <c r="F39" s="248"/>
      <c r="G39" s="286"/>
      <c r="H39" s="248"/>
      <c r="I39" s="286"/>
      <c r="J39" s="248"/>
      <c r="K39" s="286"/>
      <c r="L39" s="248"/>
      <c r="M39" s="286"/>
      <c r="N39" s="248"/>
      <c r="O39" s="286"/>
      <c r="P39" s="248"/>
      <c r="Q39" s="286"/>
      <c r="R39" s="248"/>
      <c r="S39" s="286"/>
      <c r="T39" s="248"/>
      <c r="U39" s="286"/>
      <c r="V39" s="248"/>
      <c r="W39" s="286"/>
      <c r="X39" s="248"/>
      <c r="Y39" s="286"/>
      <c r="Z39" s="173">
        <f t="shared" si="2"/>
        <v>0</v>
      </c>
      <c r="AA39" s="173">
        <f t="shared" si="2"/>
        <v>0</v>
      </c>
      <c r="AB39" s="173">
        <f t="shared" si="1"/>
        <v>0</v>
      </c>
      <c r="AC39" s="162">
        <f>'Quadro 1'!X39</f>
        <v>0</v>
      </c>
      <c r="AD39" s="162">
        <f>'Quadro 1'!Y39</f>
        <v>0</v>
      </c>
      <c r="AE39" s="162">
        <f>'Quadro 1'!Z39</f>
        <v>0</v>
      </c>
    </row>
    <row r="40" spans="1:31" s="57" customFormat="1" ht="24.95" customHeight="1" x14ac:dyDescent="0.2">
      <c r="A40" s="299" t="s">
        <v>69</v>
      </c>
      <c r="B40" s="293"/>
      <c r="C40" s="294"/>
      <c r="D40" s="248"/>
      <c r="E40" s="286"/>
      <c r="F40" s="248"/>
      <c r="G40" s="286"/>
      <c r="H40" s="248"/>
      <c r="I40" s="286"/>
      <c r="J40" s="248"/>
      <c r="K40" s="286"/>
      <c r="L40" s="248"/>
      <c r="M40" s="286"/>
      <c r="N40" s="248"/>
      <c r="O40" s="286"/>
      <c r="P40" s="248"/>
      <c r="Q40" s="286"/>
      <c r="R40" s="248"/>
      <c r="S40" s="286"/>
      <c r="T40" s="248"/>
      <c r="U40" s="286"/>
      <c r="V40" s="248"/>
      <c r="W40" s="286"/>
      <c r="X40" s="248"/>
      <c r="Y40" s="286"/>
      <c r="Z40" s="173">
        <f t="shared" si="2"/>
        <v>0</v>
      </c>
      <c r="AA40" s="173">
        <f t="shared" si="2"/>
        <v>0</v>
      </c>
      <c r="AB40" s="173">
        <f t="shared" si="1"/>
        <v>0</v>
      </c>
      <c r="AC40" s="162">
        <f>'Quadro 1'!X40</f>
        <v>0</v>
      </c>
      <c r="AD40" s="162">
        <f>'Quadro 1'!Y40</f>
        <v>0</v>
      </c>
      <c r="AE40" s="162">
        <f>'Quadro 1'!Z40</f>
        <v>0</v>
      </c>
    </row>
    <row r="41" spans="1:31" s="57" customFormat="1" ht="24.95" customHeight="1" x14ac:dyDescent="0.2">
      <c r="A41" s="299" t="s">
        <v>70</v>
      </c>
      <c r="B41" s="293"/>
      <c r="C41" s="294"/>
      <c r="D41" s="248"/>
      <c r="E41" s="286"/>
      <c r="F41" s="248"/>
      <c r="G41" s="286"/>
      <c r="H41" s="248"/>
      <c r="I41" s="286"/>
      <c r="J41" s="248"/>
      <c r="K41" s="286"/>
      <c r="L41" s="248"/>
      <c r="M41" s="286"/>
      <c r="N41" s="248"/>
      <c r="O41" s="286"/>
      <c r="P41" s="248"/>
      <c r="Q41" s="286"/>
      <c r="R41" s="248"/>
      <c r="S41" s="286"/>
      <c r="T41" s="248"/>
      <c r="U41" s="286"/>
      <c r="V41" s="248"/>
      <c r="W41" s="286"/>
      <c r="X41" s="248"/>
      <c r="Y41" s="286"/>
      <c r="Z41" s="173">
        <f t="shared" si="2"/>
        <v>0</v>
      </c>
      <c r="AA41" s="173">
        <f t="shared" si="2"/>
        <v>0</v>
      </c>
      <c r="AB41" s="173">
        <f t="shared" si="1"/>
        <v>0</v>
      </c>
      <c r="AC41" s="162">
        <f>'Quadro 1'!X41</f>
        <v>0</v>
      </c>
      <c r="AD41" s="162">
        <f>'Quadro 1'!Y41</f>
        <v>0</v>
      </c>
      <c r="AE41" s="162">
        <f>'Quadro 1'!Z41</f>
        <v>0</v>
      </c>
    </row>
    <row r="42" spans="1:31" s="57" customFormat="1" ht="24.95" customHeight="1" x14ac:dyDescent="0.2">
      <c r="A42" s="299" t="s">
        <v>71</v>
      </c>
      <c r="B42" s="293"/>
      <c r="C42" s="294"/>
      <c r="D42" s="248"/>
      <c r="E42" s="286"/>
      <c r="F42" s="248"/>
      <c r="G42" s="286"/>
      <c r="H42" s="248"/>
      <c r="I42" s="286"/>
      <c r="J42" s="248"/>
      <c r="K42" s="286"/>
      <c r="L42" s="248"/>
      <c r="M42" s="286"/>
      <c r="N42" s="248"/>
      <c r="O42" s="286"/>
      <c r="P42" s="248"/>
      <c r="Q42" s="286"/>
      <c r="R42" s="248"/>
      <c r="S42" s="286"/>
      <c r="T42" s="248"/>
      <c r="U42" s="286"/>
      <c r="V42" s="248"/>
      <c r="W42" s="286"/>
      <c r="X42" s="248"/>
      <c r="Y42" s="286"/>
      <c r="Z42" s="173">
        <f t="shared" si="2"/>
        <v>0</v>
      </c>
      <c r="AA42" s="173">
        <f t="shared" si="2"/>
        <v>0</v>
      </c>
      <c r="AB42" s="173">
        <f t="shared" si="1"/>
        <v>0</v>
      </c>
      <c r="AC42" s="162">
        <f>'Quadro 1'!X42</f>
        <v>0</v>
      </c>
      <c r="AD42" s="162">
        <f>'Quadro 1'!Y42</f>
        <v>0</v>
      </c>
      <c r="AE42" s="162">
        <f>'Quadro 1'!Z42</f>
        <v>0</v>
      </c>
    </row>
    <row r="43" spans="1:31" s="57" customFormat="1" ht="24.95" customHeight="1" x14ac:dyDescent="0.2">
      <c r="A43" s="299" t="s">
        <v>72</v>
      </c>
      <c r="B43" s="293"/>
      <c r="C43" s="294"/>
      <c r="D43" s="248"/>
      <c r="E43" s="286"/>
      <c r="F43" s="248"/>
      <c r="G43" s="286"/>
      <c r="H43" s="248"/>
      <c r="I43" s="286"/>
      <c r="J43" s="248"/>
      <c r="K43" s="286"/>
      <c r="L43" s="248"/>
      <c r="M43" s="286"/>
      <c r="N43" s="248"/>
      <c r="O43" s="286"/>
      <c r="P43" s="248"/>
      <c r="Q43" s="286"/>
      <c r="R43" s="248"/>
      <c r="S43" s="286"/>
      <c r="T43" s="248"/>
      <c r="U43" s="286"/>
      <c r="V43" s="248"/>
      <c r="W43" s="286"/>
      <c r="X43" s="248"/>
      <c r="Y43" s="286"/>
      <c r="Z43" s="173">
        <f t="shared" si="2"/>
        <v>0</v>
      </c>
      <c r="AA43" s="173">
        <f t="shared" si="2"/>
        <v>0</v>
      </c>
      <c r="AB43" s="173">
        <f t="shared" si="1"/>
        <v>0</v>
      </c>
      <c r="AC43" s="162">
        <f>'Quadro 1'!X43</f>
        <v>0</v>
      </c>
      <c r="AD43" s="162">
        <f>'Quadro 1'!Y43</f>
        <v>0</v>
      </c>
      <c r="AE43" s="162">
        <f>'Quadro 1'!Z43</f>
        <v>0</v>
      </c>
    </row>
    <row r="44" spans="1:31" s="57" customFormat="1" ht="24.95" customHeight="1" x14ac:dyDescent="0.2">
      <c r="A44" s="299" t="s">
        <v>73</v>
      </c>
      <c r="B44" s="293"/>
      <c r="C44" s="294"/>
      <c r="D44" s="248"/>
      <c r="E44" s="286"/>
      <c r="F44" s="248"/>
      <c r="G44" s="286"/>
      <c r="H44" s="248"/>
      <c r="I44" s="286"/>
      <c r="J44" s="248"/>
      <c r="K44" s="286"/>
      <c r="L44" s="248"/>
      <c r="M44" s="286"/>
      <c r="N44" s="248"/>
      <c r="O44" s="286"/>
      <c r="P44" s="248"/>
      <c r="Q44" s="286"/>
      <c r="R44" s="248"/>
      <c r="S44" s="286"/>
      <c r="T44" s="248"/>
      <c r="U44" s="286"/>
      <c r="V44" s="248"/>
      <c r="W44" s="286"/>
      <c r="X44" s="248"/>
      <c r="Y44" s="286"/>
      <c r="Z44" s="173">
        <f t="shared" si="2"/>
        <v>0</v>
      </c>
      <c r="AA44" s="173">
        <f t="shared" si="2"/>
        <v>0</v>
      </c>
      <c r="AB44" s="173">
        <f t="shared" si="1"/>
        <v>0</v>
      </c>
      <c r="AC44" s="162">
        <f>'Quadro 1'!X44</f>
        <v>0</v>
      </c>
      <c r="AD44" s="162">
        <f>'Quadro 1'!Y44</f>
        <v>0</v>
      </c>
      <c r="AE44" s="162">
        <f>'Quadro 1'!Z44</f>
        <v>0</v>
      </c>
    </row>
    <row r="45" spans="1:31" s="57" customFormat="1" ht="24.95" customHeight="1" x14ac:dyDescent="0.2">
      <c r="A45" s="299" t="s">
        <v>418</v>
      </c>
      <c r="B45" s="293"/>
      <c r="C45" s="294"/>
      <c r="D45" s="248"/>
      <c r="E45" s="286"/>
      <c r="F45" s="248"/>
      <c r="G45" s="286"/>
      <c r="H45" s="248"/>
      <c r="I45" s="286"/>
      <c r="J45" s="248"/>
      <c r="K45" s="286"/>
      <c r="L45" s="248"/>
      <c r="M45" s="286"/>
      <c r="N45" s="248"/>
      <c r="O45" s="286"/>
      <c r="P45" s="248"/>
      <c r="Q45" s="286"/>
      <c r="R45" s="248"/>
      <c r="S45" s="286"/>
      <c r="T45" s="248"/>
      <c r="U45" s="286"/>
      <c r="V45" s="248"/>
      <c r="W45" s="286"/>
      <c r="X45" s="248"/>
      <c r="Y45" s="286"/>
      <c r="Z45" s="173">
        <f t="shared" si="2"/>
        <v>0</v>
      </c>
      <c r="AA45" s="173">
        <f t="shared" si="2"/>
        <v>0</v>
      </c>
      <c r="AB45" s="173">
        <f t="shared" si="1"/>
        <v>0</v>
      </c>
      <c r="AC45" s="162">
        <f>'Quadro 1'!X45</f>
        <v>0</v>
      </c>
      <c r="AD45" s="162">
        <f>'Quadro 1'!Y45</f>
        <v>0</v>
      </c>
      <c r="AE45" s="162">
        <f>'Quadro 1'!Z45</f>
        <v>0</v>
      </c>
    </row>
    <row r="46" spans="1:31" s="57" customFormat="1" ht="24.95" customHeight="1" x14ac:dyDescent="0.2">
      <c r="A46" s="299" t="s">
        <v>74</v>
      </c>
      <c r="B46" s="293"/>
      <c r="C46" s="294"/>
      <c r="D46" s="248"/>
      <c r="E46" s="286"/>
      <c r="F46" s="248"/>
      <c r="G46" s="286"/>
      <c r="H46" s="248"/>
      <c r="I46" s="286"/>
      <c r="J46" s="248"/>
      <c r="K46" s="286"/>
      <c r="L46" s="248"/>
      <c r="M46" s="286"/>
      <c r="N46" s="248"/>
      <c r="O46" s="286"/>
      <c r="P46" s="248"/>
      <c r="Q46" s="286"/>
      <c r="R46" s="248"/>
      <c r="S46" s="286"/>
      <c r="T46" s="248"/>
      <c r="U46" s="286"/>
      <c r="V46" s="248"/>
      <c r="W46" s="286"/>
      <c r="X46" s="248"/>
      <c r="Y46" s="286"/>
      <c r="Z46" s="173">
        <f t="shared" si="2"/>
        <v>0</v>
      </c>
      <c r="AA46" s="173">
        <f t="shared" si="2"/>
        <v>0</v>
      </c>
      <c r="AB46" s="173">
        <f t="shared" si="1"/>
        <v>0</v>
      </c>
      <c r="AC46" s="162">
        <f>'Quadro 1'!X46</f>
        <v>0</v>
      </c>
      <c r="AD46" s="162">
        <f>'Quadro 1'!Y46</f>
        <v>0</v>
      </c>
      <c r="AE46" s="162">
        <f>'Quadro 1'!Z46</f>
        <v>0</v>
      </c>
    </row>
    <row r="47" spans="1:31" s="57" customFormat="1" ht="24.95" customHeight="1" x14ac:dyDescent="0.2">
      <c r="A47" s="299" t="s">
        <v>75</v>
      </c>
      <c r="B47" s="293"/>
      <c r="C47" s="294"/>
      <c r="D47" s="247"/>
      <c r="E47" s="287"/>
      <c r="F47" s="247"/>
      <c r="G47" s="287"/>
      <c r="H47" s="247"/>
      <c r="I47" s="287"/>
      <c r="J47" s="247"/>
      <c r="K47" s="287"/>
      <c r="L47" s="247"/>
      <c r="M47" s="287"/>
      <c r="N47" s="247"/>
      <c r="O47" s="287"/>
      <c r="P47" s="247"/>
      <c r="Q47" s="287"/>
      <c r="R47" s="247"/>
      <c r="S47" s="287"/>
      <c r="T47" s="247"/>
      <c r="U47" s="287"/>
      <c r="V47" s="247"/>
      <c r="W47" s="287"/>
      <c r="X47" s="247"/>
      <c r="Y47" s="287"/>
      <c r="Z47" s="173">
        <f t="shared" si="2"/>
        <v>0</v>
      </c>
      <c r="AA47" s="172">
        <f t="shared" si="2"/>
        <v>0</v>
      </c>
      <c r="AB47" s="172">
        <f t="shared" si="1"/>
        <v>0</v>
      </c>
      <c r="AC47" s="162">
        <f>'Quadro 1'!X47</f>
        <v>0</v>
      </c>
      <c r="AD47" s="162">
        <f>'Quadro 1'!Y47</f>
        <v>0</v>
      </c>
      <c r="AE47" s="162">
        <f>'Quadro 1'!Z47</f>
        <v>0</v>
      </c>
    </row>
    <row r="48" spans="1:31" s="57" customFormat="1" ht="15" customHeight="1" x14ac:dyDescent="0.2">
      <c r="A48" s="56" t="s">
        <v>76</v>
      </c>
      <c r="B48" s="174">
        <f t="shared" ref="B48:AA48" si="3">SUM(B4:B47)</f>
        <v>0</v>
      </c>
      <c r="C48" s="174">
        <f t="shared" si="3"/>
        <v>0</v>
      </c>
      <c r="D48" s="174">
        <f t="shared" si="3"/>
        <v>0</v>
      </c>
      <c r="E48" s="174">
        <f t="shared" si="3"/>
        <v>0</v>
      </c>
      <c r="F48" s="174">
        <f t="shared" si="3"/>
        <v>4</v>
      </c>
      <c r="G48" s="174">
        <f t="shared" si="3"/>
        <v>3</v>
      </c>
      <c r="H48" s="174">
        <f t="shared" si="3"/>
        <v>10</v>
      </c>
      <c r="I48" s="174">
        <f t="shared" si="3"/>
        <v>13</v>
      </c>
      <c r="J48" s="174">
        <f t="shared" si="3"/>
        <v>20</v>
      </c>
      <c r="K48" s="174">
        <f t="shared" si="3"/>
        <v>26</v>
      </c>
      <c r="L48" s="174">
        <f t="shared" si="3"/>
        <v>16</v>
      </c>
      <c r="M48" s="174">
        <f t="shared" si="3"/>
        <v>31</v>
      </c>
      <c r="N48" s="174">
        <f t="shared" si="3"/>
        <v>5</v>
      </c>
      <c r="O48" s="174">
        <f t="shared" si="3"/>
        <v>34</v>
      </c>
      <c r="P48" s="174">
        <f t="shared" si="3"/>
        <v>11</v>
      </c>
      <c r="Q48" s="174">
        <f t="shared" si="3"/>
        <v>25</v>
      </c>
      <c r="R48" s="174">
        <f t="shared" si="3"/>
        <v>8</v>
      </c>
      <c r="S48" s="174">
        <f t="shared" si="3"/>
        <v>35</v>
      </c>
      <c r="T48" s="174">
        <f t="shared" si="3"/>
        <v>9</v>
      </c>
      <c r="U48" s="174">
        <f t="shared" si="3"/>
        <v>45</v>
      </c>
      <c r="V48" s="174">
        <f t="shared" si="3"/>
        <v>0</v>
      </c>
      <c r="W48" s="174">
        <f t="shared" si="3"/>
        <v>13</v>
      </c>
      <c r="X48" s="174">
        <f t="shared" si="3"/>
        <v>0</v>
      </c>
      <c r="Y48" s="174">
        <f t="shared" si="3"/>
        <v>0</v>
      </c>
      <c r="Z48" s="174">
        <f t="shared" si="3"/>
        <v>83</v>
      </c>
      <c r="AA48" s="174">
        <f t="shared" si="3"/>
        <v>225</v>
      </c>
      <c r="AB48" s="174">
        <f>Z48+AA48</f>
        <v>308</v>
      </c>
    </row>
    <row r="49" spans="1:31" s="45" customFormat="1" ht="9.9499999999999993" customHeight="1" x14ac:dyDescent="0.1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Z49" s="58">
        <f>'Quadro 1'!X48</f>
        <v>83</v>
      </c>
      <c r="AA49" s="58">
        <f>'Quadro 1'!Y48</f>
        <v>225</v>
      </c>
      <c r="AB49" s="58">
        <f>'Quadro 1'!Z48</f>
        <v>308</v>
      </c>
    </row>
    <row r="50" spans="1:31" s="45" customFormat="1" ht="21.75" customHeight="1" x14ac:dyDescent="0.15">
      <c r="A50" s="448" t="s">
        <v>77</v>
      </c>
      <c r="B50" s="448" t="s">
        <v>84</v>
      </c>
      <c r="C50" s="448"/>
      <c r="D50" s="448" t="s">
        <v>85</v>
      </c>
      <c r="E50" s="448"/>
      <c r="F50" s="448" t="s">
        <v>86</v>
      </c>
      <c r="G50" s="448"/>
      <c r="H50" s="448" t="s">
        <v>87</v>
      </c>
      <c r="I50" s="448"/>
      <c r="J50" s="448" t="s">
        <v>88</v>
      </c>
      <c r="K50" s="448"/>
      <c r="L50" s="448" t="s">
        <v>89</v>
      </c>
      <c r="M50" s="448"/>
      <c r="N50" s="448" t="s">
        <v>90</v>
      </c>
      <c r="O50" s="448"/>
      <c r="P50" s="448" t="s">
        <v>91</v>
      </c>
      <c r="Q50" s="448"/>
      <c r="R50" s="448" t="s">
        <v>92</v>
      </c>
      <c r="S50" s="448"/>
      <c r="T50" s="448" t="s">
        <v>93</v>
      </c>
      <c r="U50" s="448"/>
      <c r="V50" s="448" t="s">
        <v>94</v>
      </c>
      <c r="W50" s="448"/>
      <c r="X50" s="448" t="s">
        <v>95</v>
      </c>
      <c r="Y50" s="448"/>
      <c r="Z50" s="448" t="s">
        <v>40</v>
      </c>
      <c r="AA50" s="448"/>
      <c r="AB50" s="448" t="s">
        <v>40</v>
      </c>
    </row>
    <row r="51" spans="1:31" s="45" customFormat="1" ht="15" customHeight="1" x14ac:dyDescent="0.15">
      <c r="A51" s="448"/>
      <c r="B51" s="56" t="s">
        <v>41</v>
      </c>
      <c r="C51" s="56" t="s">
        <v>42</v>
      </c>
      <c r="D51" s="56" t="s">
        <v>41</v>
      </c>
      <c r="E51" s="56" t="s">
        <v>42</v>
      </c>
      <c r="F51" s="56" t="s">
        <v>41</v>
      </c>
      <c r="G51" s="56" t="s">
        <v>42</v>
      </c>
      <c r="H51" s="56" t="s">
        <v>41</v>
      </c>
      <c r="I51" s="56" t="s">
        <v>42</v>
      </c>
      <c r="J51" s="56" t="s">
        <v>41</v>
      </c>
      <c r="K51" s="56" t="s">
        <v>42</v>
      </c>
      <c r="L51" s="56" t="s">
        <v>41</v>
      </c>
      <c r="M51" s="56" t="s">
        <v>42</v>
      </c>
      <c r="N51" s="56" t="s">
        <v>41</v>
      </c>
      <c r="O51" s="56" t="s">
        <v>42</v>
      </c>
      <c r="P51" s="56" t="s">
        <v>41</v>
      </c>
      <c r="Q51" s="56" t="s">
        <v>42</v>
      </c>
      <c r="R51" s="56" t="s">
        <v>41</v>
      </c>
      <c r="S51" s="56" t="s">
        <v>42</v>
      </c>
      <c r="T51" s="56" t="s">
        <v>41</v>
      </c>
      <c r="U51" s="56" t="s">
        <v>42</v>
      </c>
      <c r="V51" s="56" t="s">
        <v>41</v>
      </c>
      <c r="W51" s="56" t="s">
        <v>42</v>
      </c>
      <c r="X51" s="56" t="s">
        <v>41</v>
      </c>
      <c r="Y51" s="56" t="s">
        <v>42</v>
      </c>
      <c r="Z51" s="56" t="s">
        <v>41</v>
      </c>
      <c r="AA51" s="56" t="s">
        <v>42</v>
      </c>
      <c r="AB51" s="448"/>
    </row>
    <row r="52" spans="1:31" s="57" customFormat="1" ht="24.95" customHeight="1" x14ac:dyDescent="0.2">
      <c r="A52" s="165" t="s">
        <v>78</v>
      </c>
      <c r="B52" s="246"/>
      <c r="C52" s="285"/>
      <c r="D52" s="246">
        <v>1</v>
      </c>
      <c r="E52" s="285"/>
      <c r="F52" s="246"/>
      <c r="G52" s="285"/>
      <c r="H52" s="246"/>
      <c r="I52" s="285"/>
      <c r="J52" s="246"/>
      <c r="K52" s="285"/>
      <c r="L52" s="246"/>
      <c r="M52" s="285"/>
      <c r="N52" s="246"/>
      <c r="O52" s="285"/>
      <c r="P52" s="246"/>
      <c r="Q52" s="285"/>
      <c r="R52" s="246"/>
      <c r="S52" s="285"/>
      <c r="T52" s="246"/>
      <c r="U52" s="285"/>
      <c r="V52" s="246"/>
      <c r="W52" s="285"/>
      <c r="X52" s="246"/>
      <c r="Y52" s="285"/>
      <c r="Z52" s="171">
        <f>B52+D52+F52+H52+J52+L52+N52+P52+R52+T52+V52+X52</f>
        <v>1</v>
      </c>
      <c r="AA52" s="171">
        <f>C52+E52+G52+I52+K52+M52+O52+Q52+S52+U52+W52+Y52</f>
        <v>0</v>
      </c>
      <c r="AB52" s="171">
        <f>SUM(B52:Y52)</f>
        <v>1</v>
      </c>
      <c r="AC52" s="162">
        <f>'Quadro 1'!B51</f>
        <v>1</v>
      </c>
      <c r="AD52" s="162">
        <f>'Quadro 1'!C51</f>
        <v>0</v>
      </c>
      <c r="AE52" s="162">
        <f>'Quadro 1'!D51</f>
        <v>1</v>
      </c>
    </row>
    <row r="53" spans="1:31" s="57" customFormat="1" ht="24.95" customHeight="1" x14ac:dyDescent="0.2">
      <c r="A53" s="165" t="s">
        <v>79</v>
      </c>
      <c r="B53" s="247"/>
      <c r="C53" s="287"/>
      <c r="D53" s="247"/>
      <c r="E53" s="287"/>
      <c r="F53" s="247"/>
      <c r="G53" s="287"/>
      <c r="H53" s="247"/>
      <c r="I53" s="287"/>
      <c r="J53" s="247"/>
      <c r="K53" s="287"/>
      <c r="L53" s="247"/>
      <c r="M53" s="287"/>
      <c r="N53" s="247"/>
      <c r="O53" s="287">
        <v>2</v>
      </c>
      <c r="P53" s="247"/>
      <c r="Q53" s="287"/>
      <c r="R53" s="247"/>
      <c r="S53" s="287">
        <v>1</v>
      </c>
      <c r="T53" s="247"/>
      <c r="U53" s="287"/>
      <c r="V53" s="247">
        <v>1</v>
      </c>
      <c r="W53" s="287"/>
      <c r="X53" s="247">
        <v>1</v>
      </c>
      <c r="Y53" s="287"/>
      <c r="Z53" s="172">
        <f>B53+D53+F53+H53+J53+L53+N53+P53+R53+T53+V53+X53</f>
        <v>2</v>
      </c>
      <c r="AA53" s="172">
        <f>C53+E53+G53+I53+K53+M53+O53+Q53+S53+U53+W53+Y53</f>
        <v>3</v>
      </c>
      <c r="AB53" s="172">
        <f>SUM(B53:Y53)</f>
        <v>5</v>
      </c>
      <c r="AC53" s="162">
        <f>'Quadro 1'!B52</f>
        <v>2</v>
      </c>
      <c r="AD53" s="162">
        <f>'Quadro 1'!C52</f>
        <v>3</v>
      </c>
      <c r="AE53" s="162">
        <f>'Quadro 1'!D52</f>
        <v>5</v>
      </c>
    </row>
    <row r="54" spans="1:31" s="57" customFormat="1" ht="15" customHeight="1" x14ac:dyDescent="0.2">
      <c r="A54" s="56" t="s">
        <v>76</v>
      </c>
      <c r="B54" s="174">
        <f>SUM(B52:B53)</f>
        <v>0</v>
      </c>
      <c r="C54" s="174">
        <f>SUM(C52:C53)</f>
        <v>0</v>
      </c>
      <c r="D54" s="174">
        <f t="shared" ref="D54:Y54" si="4">SUM(D52:D53)</f>
        <v>1</v>
      </c>
      <c r="E54" s="174">
        <f t="shared" si="4"/>
        <v>0</v>
      </c>
      <c r="F54" s="174">
        <f t="shared" si="4"/>
        <v>0</v>
      </c>
      <c r="G54" s="174">
        <f t="shared" si="4"/>
        <v>0</v>
      </c>
      <c r="H54" s="174">
        <f t="shared" si="4"/>
        <v>0</v>
      </c>
      <c r="I54" s="174">
        <f t="shared" si="4"/>
        <v>0</v>
      </c>
      <c r="J54" s="174">
        <f t="shared" si="4"/>
        <v>0</v>
      </c>
      <c r="K54" s="174">
        <f t="shared" si="4"/>
        <v>0</v>
      </c>
      <c r="L54" s="174">
        <f t="shared" si="4"/>
        <v>0</v>
      </c>
      <c r="M54" s="174">
        <f t="shared" si="4"/>
        <v>0</v>
      </c>
      <c r="N54" s="174">
        <f t="shared" si="4"/>
        <v>0</v>
      </c>
      <c r="O54" s="174">
        <f t="shared" si="4"/>
        <v>2</v>
      </c>
      <c r="P54" s="174">
        <f t="shared" si="4"/>
        <v>0</v>
      </c>
      <c r="Q54" s="174">
        <f t="shared" si="4"/>
        <v>0</v>
      </c>
      <c r="R54" s="174">
        <f t="shared" si="4"/>
        <v>0</v>
      </c>
      <c r="S54" s="174">
        <f t="shared" si="4"/>
        <v>1</v>
      </c>
      <c r="T54" s="174">
        <f t="shared" si="4"/>
        <v>0</v>
      </c>
      <c r="U54" s="174">
        <f t="shared" si="4"/>
        <v>0</v>
      </c>
      <c r="V54" s="174">
        <f t="shared" si="4"/>
        <v>1</v>
      </c>
      <c r="W54" s="174">
        <f t="shared" si="4"/>
        <v>0</v>
      </c>
      <c r="X54" s="174">
        <f t="shared" si="4"/>
        <v>1</v>
      </c>
      <c r="Y54" s="174">
        <f t="shared" si="4"/>
        <v>0</v>
      </c>
      <c r="Z54" s="174">
        <f>SUM(Z52:Z53)</f>
        <v>3</v>
      </c>
      <c r="AA54" s="174">
        <f>SUM(AA52:AA53)</f>
        <v>3</v>
      </c>
      <c r="AB54" s="174">
        <f>Z54+AA54</f>
        <v>6</v>
      </c>
    </row>
    <row r="55" spans="1:31" s="45" customFormat="1" ht="9.9499999999999993" customHeight="1" x14ac:dyDescent="0.15">
      <c r="Z55" s="59">
        <f>'Quadro 1'!B53</f>
        <v>3</v>
      </c>
      <c r="AA55" s="59">
        <f>'Quadro 1'!C53</f>
        <v>3</v>
      </c>
      <c r="AB55" s="59">
        <f>'Quadro 1'!D53</f>
        <v>6</v>
      </c>
    </row>
    <row r="56" spans="1:31" s="50" customFormat="1" ht="13.35" customHeight="1" x14ac:dyDescent="0.3">
      <c r="A56" s="49" t="s">
        <v>80</v>
      </c>
    </row>
    <row r="57" spans="1:31" s="50" customFormat="1" ht="13.35" customHeight="1" x14ac:dyDescent="0.3">
      <c r="A57" s="300" t="s">
        <v>419</v>
      </c>
    </row>
    <row r="58" spans="1:31" s="50" customFormat="1" ht="13.35" customHeight="1" x14ac:dyDescent="0.3">
      <c r="A58" s="51" t="s">
        <v>534</v>
      </c>
      <c r="B58" s="51"/>
      <c r="C58" s="51"/>
      <c r="D58" s="51"/>
      <c r="E58" s="51"/>
      <c r="F58" s="51"/>
      <c r="G58" s="51"/>
    </row>
    <row r="59" spans="1:31" s="50" customFormat="1" ht="13.35" customHeight="1" x14ac:dyDescent="0.3">
      <c r="A59" s="51" t="s">
        <v>81</v>
      </c>
    </row>
    <row r="60" spans="1:31" s="50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31" customFormat="1" ht="14.25" customHeight="1" x14ac:dyDescent="0.3">
      <c r="A61" s="134" t="s">
        <v>506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</sheetData>
  <sheetProtection algorithmName="SHA-512" hashValue="i9HAXK0TA0uTDcuA+DWbwmnNxlrSa+2DAohfW3iSZSoPUZaZZoGk4R7K5egK3tzmySaJRJHT1B7VPJePSGsacg==" saltValue="oCaXaM+mcJbBB9sAIKmPaA==" spinCount="100000" sheet="1" selectLockedCells="1"/>
  <mergeCells count="34"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60:M60"/>
    <mergeCell ref="AB50:AB51"/>
    <mergeCell ref="P50:Q50"/>
    <mergeCell ref="R50:S50"/>
    <mergeCell ref="T50:U50"/>
    <mergeCell ref="V50:W50"/>
    <mergeCell ref="X50:Y50"/>
    <mergeCell ref="Z50:AA50"/>
  </mergeCells>
  <phoneticPr fontId="43" type="noConversion"/>
  <conditionalFormatting sqref="Z48">
    <cfRule type="cellIs" dxfId="570" priority="154" stopIfTrue="1" operator="notEqual">
      <formula>$Z$49</formula>
    </cfRule>
  </conditionalFormatting>
  <conditionalFormatting sqref="AA48">
    <cfRule type="cellIs" dxfId="569" priority="153" stopIfTrue="1" operator="notEqual">
      <formula>$AA$49</formula>
    </cfRule>
  </conditionalFormatting>
  <conditionalFormatting sqref="AB48">
    <cfRule type="cellIs" dxfId="568" priority="152" stopIfTrue="1" operator="notEqual">
      <formula>$AB$49</formula>
    </cfRule>
  </conditionalFormatting>
  <conditionalFormatting sqref="Z54">
    <cfRule type="cellIs" dxfId="567" priority="151" stopIfTrue="1" operator="notEqual">
      <formula>$Z$55</formula>
    </cfRule>
  </conditionalFormatting>
  <conditionalFormatting sqref="AA54">
    <cfRule type="cellIs" dxfId="566" priority="150" stopIfTrue="1" operator="notEqual">
      <formula>$AA$55</formula>
    </cfRule>
  </conditionalFormatting>
  <conditionalFormatting sqref="AB54">
    <cfRule type="cellIs" dxfId="565" priority="149" stopIfTrue="1" operator="notEqual">
      <formula>$AB$55</formula>
    </cfRule>
  </conditionalFormatting>
  <conditionalFormatting sqref="AB4">
    <cfRule type="cellIs" dxfId="564" priority="148" stopIfTrue="1" operator="notEqual">
      <formula>$AE$4</formula>
    </cfRule>
  </conditionalFormatting>
  <conditionalFormatting sqref="AB5">
    <cfRule type="cellIs" dxfId="563" priority="147" stopIfTrue="1" operator="notEqual">
      <formula>$AE$5</formula>
    </cfRule>
  </conditionalFormatting>
  <conditionalFormatting sqref="AB6">
    <cfRule type="cellIs" dxfId="562" priority="146" stopIfTrue="1" operator="notEqual">
      <formula>$AE$6</formula>
    </cfRule>
  </conditionalFormatting>
  <conditionalFormatting sqref="AB7">
    <cfRule type="cellIs" dxfId="561" priority="145" stopIfTrue="1" operator="notEqual">
      <formula>$AE$7</formula>
    </cfRule>
  </conditionalFormatting>
  <conditionalFormatting sqref="AB8">
    <cfRule type="cellIs" dxfId="560" priority="144" stopIfTrue="1" operator="notEqual">
      <formula>$AE$8</formula>
    </cfRule>
  </conditionalFormatting>
  <conditionalFormatting sqref="AB9">
    <cfRule type="cellIs" dxfId="559" priority="143" stopIfTrue="1" operator="notEqual">
      <formula>$AE$9</formula>
    </cfRule>
  </conditionalFormatting>
  <conditionalFormatting sqref="AB10">
    <cfRule type="cellIs" dxfId="558" priority="142" stopIfTrue="1" operator="notEqual">
      <formula>$AE$10</formula>
    </cfRule>
  </conditionalFormatting>
  <conditionalFormatting sqref="AB11">
    <cfRule type="cellIs" dxfId="557" priority="141" stopIfTrue="1" operator="notEqual">
      <formula>$AE$11</formula>
    </cfRule>
  </conditionalFormatting>
  <conditionalFormatting sqref="AB12">
    <cfRule type="cellIs" dxfId="556" priority="140" stopIfTrue="1" operator="notEqual">
      <formula>$AE$12</formula>
    </cfRule>
  </conditionalFormatting>
  <conditionalFormatting sqref="AB13">
    <cfRule type="cellIs" dxfId="555" priority="139" stopIfTrue="1" operator="notEqual">
      <formula>$AE$13</formula>
    </cfRule>
  </conditionalFormatting>
  <conditionalFormatting sqref="AB14">
    <cfRule type="cellIs" dxfId="554" priority="138" stopIfTrue="1" operator="notEqual">
      <formula>$AE$14</formula>
    </cfRule>
  </conditionalFormatting>
  <conditionalFormatting sqref="AB15">
    <cfRule type="cellIs" dxfId="553" priority="137" stopIfTrue="1" operator="notEqual">
      <formula>$AE$15</formula>
    </cfRule>
  </conditionalFormatting>
  <conditionalFormatting sqref="AB16">
    <cfRule type="cellIs" dxfId="552" priority="136" stopIfTrue="1" operator="notEqual">
      <formula>$AE$16</formula>
    </cfRule>
  </conditionalFormatting>
  <conditionalFormatting sqref="AB17">
    <cfRule type="cellIs" dxfId="551" priority="135" stopIfTrue="1" operator="notEqual">
      <formula>$AE$17</formula>
    </cfRule>
  </conditionalFormatting>
  <conditionalFormatting sqref="AB18">
    <cfRule type="cellIs" dxfId="550" priority="133" stopIfTrue="1" operator="notEqual">
      <formula>$AE$18</formula>
    </cfRule>
  </conditionalFormatting>
  <conditionalFormatting sqref="AB19">
    <cfRule type="cellIs" dxfId="549" priority="132" stopIfTrue="1" operator="notEqual">
      <formula>$AE$19</formula>
    </cfRule>
  </conditionalFormatting>
  <conditionalFormatting sqref="AB20">
    <cfRule type="cellIs" dxfId="548" priority="131" stopIfTrue="1" operator="notEqual">
      <formula>$AE$20</formula>
    </cfRule>
  </conditionalFormatting>
  <conditionalFormatting sqref="AB22">
    <cfRule type="cellIs" dxfId="547" priority="130" stopIfTrue="1" operator="notEqual">
      <formula>$AE$22</formula>
    </cfRule>
  </conditionalFormatting>
  <conditionalFormatting sqref="AB23">
    <cfRule type="cellIs" dxfId="546" priority="129" stopIfTrue="1" operator="notEqual">
      <formula>$AE$23</formula>
    </cfRule>
  </conditionalFormatting>
  <conditionalFormatting sqref="AB24">
    <cfRule type="cellIs" dxfId="545" priority="128" stopIfTrue="1" operator="notEqual">
      <formula>$AE$24</formula>
    </cfRule>
  </conditionalFormatting>
  <conditionalFormatting sqref="AB25">
    <cfRule type="cellIs" dxfId="544" priority="127" stopIfTrue="1" operator="notEqual">
      <formula>$AE$25</formula>
    </cfRule>
  </conditionalFormatting>
  <conditionalFormatting sqref="AB26">
    <cfRule type="cellIs" dxfId="543" priority="126" stopIfTrue="1" operator="notEqual">
      <formula>$AE$26</formula>
    </cfRule>
  </conditionalFormatting>
  <conditionalFormatting sqref="AB27">
    <cfRule type="cellIs" dxfId="542" priority="125" stopIfTrue="1" operator="notEqual">
      <formula>$AE$27</formula>
    </cfRule>
  </conditionalFormatting>
  <conditionalFormatting sqref="AB28">
    <cfRule type="cellIs" dxfId="541" priority="124" stopIfTrue="1" operator="notEqual">
      <formula>$AE$28</formula>
    </cfRule>
  </conditionalFormatting>
  <conditionalFormatting sqref="AB29">
    <cfRule type="cellIs" dxfId="540" priority="123" stopIfTrue="1" operator="notEqual">
      <formula>$AE$29</formula>
    </cfRule>
  </conditionalFormatting>
  <conditionalFormatting sqref="AB30">
    <cfRule type="cellIs" dxfId="539" priority="122" stopIfTrue="1" operator="notEqual">
      <formula>$AE$30</formula>
    </cfRule>
  </conditionalFormatting>
  <conditionalFormatting sqref="AB31">
    <cfRule type="cellIs" dxfId="538" priority="121" stopIfTrue="1" operator="notEqual">
      <formula>$AE$31</formula>
    </cfRule>
  </conditionalFormatting>
  <conditionalFormatting sqref="AB46">
    <cfRule type="cellIs" dxfId="537" priority="119" stopIfTrue="1" operator="notEqual">
      <formula>$AE$46</formula>
    </cfRule>
  </conditionalFormatting>
  <conditionalFormatting sqref="AB47">
    <cfRule type="cellIs" dxfId="536" priority="118" stopIfTrue="1" operator="notEqual">
      <formula>$AE$47</formula>
    </cfRule>
  </conditionalFormatting>
  <conditionalFormatting sqref="Z4">
    <cfRule type="cellIs" dxfId="535" priority="117" stopIfTrue="1" operator="notEqual">
      <formula>$AC$4</formula>
    </cfRule>
  </conditionalFormatting>
  <conditionalFormatting sqref="Z5">
    <cfRule type="cellIs" dxfId="534" priority="116" stopIfTrue="1" operator="notEqual">
      <formula>$AC$5</formula>
    </cfRule>
  </conditionalFormatting>
  <conditionalFormatting sqref="Z6">
    <cfRule type="cellIs" dxfId="533" priority="115" stopIfTrue="1" operator="notEqual">
      <formula>$AC$6</formula>
    </cfRule>
  </conditionalFormatting>
  <conditionalFormatting sqref="Z7">
    <cfRule type="cellIs" dxfId="532" priority="114" stopIfTrue="1" operator="notEqual">
      <formula>$AC$7</formula>
    </cfRule>
  </conditionalFormatting>
  <conditionalFormatting sqref="Z8">
    <cfRule type="cellIs" dxfId="531" priority="113" stopIfTrue="1" operator="notEqual">
      <formula>$AC$8</formula>
    </cfRule>
  </conditionalFormatting>
  <conditionalFormatting sqref="Z9">
    <cfRule type="cellIs" dxfId="530" priority="112" stopIfTrue="1" operator="notEqual">
      <formula>$AC$9</formula>
    </cfRule>
  </conditionalFormatting>
  <conditionalFormatting sqref="Z10">
    <cfRule type="cellIs" dxfId="529" priority="111" stopIfTrue="1" operator="notEqual">
      <formula>$AC$10</formula>
    </cfRule>
  </conditionalFormatting>
  <conditionalFormatting sqref="Z11">
    <cfRule type="cellIs" dxfId="528" priority="110" stopIfTrue="1" operator="notEqual">
      <formula>$AC$11</formula>
    </cfRule>
  </conditionalFormatting>
  <conditionalFormatting sqref="Z12">
    <cfRule type="cellIs" dxfId="527" priority="109" stopIfTrue="1" operator="notEqual">
      <formula>$AC$12</formula>
    </cfRule>
  </conditionalFormatting>
  <conditionalFormatting sqref="Z13">
    <cfRule type="cellIs" dxfId="526" priority="108" stopIfTrue="1" operator="notEqual">
      <formula>$AC$13</formula>
    </cfRule>
  </conditionalFormatting>
  <conditionalFormatting sqref="Z14">
    <cfRule type="cellIs" dxfId="525" priority="107" stopIfTrue="1" operator="notEqual">
      <formula>$AC$14</formula>
    </cfRule>
  </conditionalFormatting>
  <conditionalFormatting sqref="Z15">
    <cfRule type="cellIs" dxfId="524" priority="106" stopIfTrue="1" operator="notEqual">
      <formula>$AC$15</formula>
    </cfRule>
  </conditionalFormatting>
  <conditionalFormatting sqref="Z16">
    <cfRule type="cellIs" dxfId="523" priority="104" stopIfTrue="1" operator="notEqual">
      <formula>$AC$16</formula>
    </cfRule>
  </conditionalFormatting>
  <conditionalFormatting sqref="Z17">
    <cfRule type="cellIs" dxfId="522" priority="103" stopIfTrue="1" operator="notEqual">
      <formula>$AC$17</formula>
    </cfRule>
  </conditionalFormatting>
  <conditionalFormatting sqref="Z18">
    <cfRule type="cellIs" dxfId="521" priority="101" stopIfTrue="1" operator="notEqual">
      <formula>$AC$18</formula>
    </cfRule>
  </conditionalFormatting>
  <conditionalFormatting sqref="Z19">
    <cfRule type="cellIs" dxfId="520" priority="100" stopIfTrue="1" operator="notEqual">
      <formula>$AC$19</formula>
    </cfRule>
  </conditionalFormatting>
  <conditionalFormatting sqref="Z20">
    <cfRule type="cellIs" dxfId="519" priority="99" stopIfTrue="1" operator="notEqual">
      <formula>$AC$20</formula>
    </cfRule>
  </conditionalFormatting>
  <conditionalFormatting sqref="Z21">
    <cfRule type="cellIs" dxfId="518" priority="98" stopIfTrue="1" operator="notEqual">
      <formula>$AC$21</formula>
    </cfRule>
  </conditionalFormatting>
  <conditionalFormatting sqref="Z22">
    <cfRule type="cellIs" dxfId="517" priority="97" stopIfTrue="1" operator="notEqual">
      <formula>$AC$22</formula>
    </cfRule>
  </conditionalFormatting>
  <conditionalFormatting sqref="Z23">
    <cfRule type="cellIs" dxfId="516" priority="95" stopIfTrue="1" operator="notEqual">
      <formula>$AC$23</formula>
    </cfRule>
  </conditionalFormatting>
  <conditionalFormatting sqref="Z24">
    <cfRule type="cellIs" dxfId="515" priority="94" stopIfTrue="1" operator="notEqual">
      <formula>$AC$24</formula>
    </cfRule>
  </conditionalFormatting>
  <conditionalFormatting sqref="Z25">
    <cfRule type="cellIs" dxfId="514" priority="93" stopIfTrue="1" operator="notEqual">
      <formula>$AC$25</formula>
    </cfRule>
  </conditionalFormatting>
  <conditionalFormatting sqref="Z26">
    <cfRule type="cellIs" dxfId="513" priority="92" stopIfTrue="1" operator="notEqual">
      <formula>$AC$26</formula>
    </cfRule>
  </conditionalFormatting>
  <conditionalFormatting sqref="Z27">
    <cfRule type="cellIs" dxfId="512" priority="91" stopIfTrue="1" operator="notEqual">
      <formula>$AC$27</formula>
    </cfRule>
  </conditionalFormatting>
  <conditionalFormatting sqref="Z28">
    <cfRule type="cellIs" dxfId="511" priority="90" stopIfTrue="1" operator="notEqual">
      <formula>$AC$28</formula>
    </cfRule>
  </conditionalFormatting>
  <conditionalFormatting sqref="Z29">
    <cfRule type="cellIs" dxfId="510" priority="89" stopIfTrue="1" operator="notEqual">
      <formula>$AC$29</formula>
    </cfRule>
  </conditionalFormatting>
  <conditionalFormatting sqref="Z30">
    <cfRule type="cellIs" dxfId="509" priority="88" stopIfTrue="1" operator="notEqual">
      <formula>$AC$30</formula>
    </cfRule>
  </conditionalFormatting>
  <conditionalFormatting sqref="Z31">
    <cfRule type="cellIs" dxfId="508" priority="87" stopIfTrue="1" operator="notEqual">
      <formula>$AC$31</formula>
    </cfRule>
  </conditionalFormatting>
  <conditionalFormatting sqref="Z32">
    <cfRule type="cellIs" dxfId="507" priority="86" stopIfTrue="1" operator="notEqual">
      <formula>$AC$32</formula>
    </cfRule>
  </conditionalFormatting>
  <conditionalFormatting sqref="AA4">
    <cfRule type="cellIs" dxfId="506" priority="83" stopIfTrue="1" operator="notEqual">
      <formula>$AD$4</formula>
    </cfRule>
  </conditionalFormatting>
  <conditionalFormatting sqref="AA5">
    <cfRule type="cellIs" dxfId="505" priority="82" stopIfTrue="1" operator="notEqual">
      <formula>$AD$5</formula>
    </cfRule>
  </conditionalFormatting>
  <conditionalFormatting sqref="AA6">
    <cfRule type="cellIs" dxfId="504" priority="81" stopIfTrue="1" operator="notEqual">
      <formula>$AD$6</formula>
    </cfRule>
  </conditionalFormatting>
  <conditionalFormatting sqref="AA7">
    <cfRule type="cellIs" dxfId="503" priority="80" stopIfTrue="1" operator="notEqual">
      <formula>$AD$7</formula>
    </cfRule>
  </conditionalFormatting>
  <conditionalFormatting sqref="AA8">
    <cfRule type="cellIs" dxfId="502" priority="79" stopIfTrue="1" operator="notEqual">
      <formula>$AD$8</formula>
    </cfRule>
  </conditionalFormatting>
  <conditionalFormatting sqref="AA9">
    <cfRule type="cellIs" dxfId="501" priority="78" stopIfTrue="1" operator="notEqual">
      <formula>$AD$9</formula>
    </cfRule>
  </conditionalFormatting>
  <conditionalFormatting sqref="AA10">
    <cfRule type="cellIs" dxfId="500" priority="77" stopIfTrue="1" operator="notEqual">
      <formula>$AD$10</formula>
    </cfRule>
  </conditionalFormatting>
  <conditionalFormatting sqref="AA11">
    <cfRule type="cellIs" dxfId="499" priority="76" stopIfTrue="1" operator="notEqual">
      <formula>$AD$11</formula>
    </cfRule>
  </conditionalFormatting>
  <conditionalFormatting sqref="AA12">
    <cfRule type="cellIs" dxfId="498" priority="75" stopIfTrue="1" operator="notEqual">
      <formula>$AD$12</formula>
    </cfRule>
  </conditionalFormatting>
  <conditionalFormatting sqref="AA13">
    <cfRule type="cellIs" dxfId="497" priority="74" stopIfTrue="1" operator="notEqual">
      <formula>$AD$13</formula>
    </cfRule>
  </conditionalFormatting>
  <conditionalFormatting sqref="AA14">
    <cfRule type="cellIs" dxfId="496" priority="73" stopIfTrue="1" operator="notEqual">
      <formula>$AD$14</formula>
    </cfRule>
  </conditionalFormatting>
  <conditionalFormatting sqref="AA15">
    <cfRule type="cellIs" dxfId="495" priority="72" stopIfTrue="1" operator="notEqual">
      <formula>$AD$15</formula>
    </cfRule>
  </conditionalFormatting>
  <conditionalFormatting sqref="AA16">
    <cfRule type="cellIs" dxfId="494" priority="71" stopIfTrue="1" operator="notEqual">
      <formula>$AD$16</formula>
    </cfRule>
  </conditionalFormatting>
  <conditionalFormatting sqref="AA17">
    <cfRule type="cellIs" dxfId="493" priority="70" stopIfTrue="1" operator="notEqual">
      <formula>$AD$17</formula>
    </cfRule>
  </conditionalFormatting>
  <conditionalFormatting sqref="AA18">
    <cfRule type="cellIs" dxfId="492" priority="68" stopIfTrue="1" operator="notEqual">
      <formula>$AD$18</formula>
    </cfRule>
  </conditionalFormatting>
  <conditionalFormatting sqref="AA19">
    <cfRule type="cellIs" dxfId="491" priority="67" stopIfTrue="1" operator="notEqual">
      <formula>$AD$19</formula>
    </cfRule>
  </conditionalFormatting>
  <conditionalFormatting sqref="AA20">
    <cfRule type="cellIs" dxfId="490" priority="66" stopIfTrue="1" operator="notEqual">
      <formula>$AD$20</formula>
    </cfRule>
  </conditionalFormatting>
  <conditionalFormatting sqref="AA21">
    <cfRule type="cellIs" dxfId="489" priority="65" stopIfTrue="1" operator="notEqual">
      <formula>$AD$21</formula>
    </cfRule>
  </conditionalFormatting>
  <conditionalFormatting sqref="AA22">
    <cfRule type="cellIs" dxfId="488" priority="64" stopIfTrue="1" operator="notEqual">
      <formula>$AD$22</formula>
    </cfRule>
  </conditionalFormatting>
  <conditionalFormatting sqref="AA23">
    <cfRule type="cellIs" dxfId="487" priority="63" stopIfTrue="1" operator="notEqual">
      <formula>$AD$23</formula>
    </cfRule>
  </conditionalFormatting>
  <conditionalFormatting sqref="AA24">
    <cfRule type="cellIs" dxfId="486" priority="62" stopIfTrue="1" operator="notEqual">
      <formula>$AD$24</formula>
    </cfRule>
  </conditionalFormatting>
  <conditionalFormatting sqref="AA25">
    <cfRule type="cellIs" dxfId="485" priority="61" stopIfTrue="1" operator="notEqual">
      <formula>$AD$25</formula>
    </cfRule>
  </conditionalFormatting>
  <conditionalFormatting sqref="AA26">
    <cfRule type="cellIs" dxfId="484" priority="60" stopIfTrue="1" operator="notEqual">
      <formula>$AD$26</formula>
    </cfRule>
  </conditionalFormatting>
  <conditionalFormatting sqref="AA27">
    <cfRule type="cellIs" dxfId="483" priority="59" stopIfTrue="1" operator="notEqual">
      <formula>$AD$27</formula>
    </cfRule>
  </conditionalFormatting>
  <conditionalFormatting sqref="AA28">
    <cfRule type="cellIs" dxfId="482" priority="58" stopIfTrue="1" operator="notEqual">
      <formula>$AD$28</formula>
    </cfRule>
  </conditionalFormatting>
  <conditionalFormatting sqref="AA29">
    <cfRule type="cellIs" dxfId="481" priority="57" stopIfTrue="1" operator="notEqual">
      <formula>$AD$29</formula>
    </cfRule>
  </conditionalFormatting>
  <conditionalFormatting sqref="AA30">
    <cfRule type="cellIs" dxfId="480" priority="56" stopIfTrue="1" operator="notEqual">
      <formula>$AD$30</formula>
    </cfRule>
  </conditionalFormatting>
  <conditionalFormatting sqref="AA31">
    <cfRule type="cellIs" dxfId="479" priority="55" stopIfTrue="1" operator="notEqual">
      <formula>$AD$31</formula>
    </cfRule>
  </conditionalFormatting>
  <conditionalFormatting sqref="AA32">
    <cfRule type="cellIs" dxfId="478" priority="54" stopIfTrue="1" operator="notEqual">
      <formula>$AD$32</formula>
    </cfRule>
  </conditionalFormatting>
  <conditionalFormatting sqref="AA46">
    <cfRule type="cellIs" dxfId="477" priority="16" stopIfTrue="1" operator="notEqual">
      <formula>$AD$46</formula>
    </cfRule>
    <cfRule type="cellIs" dxfId="476" priority="53" stopIfTrue="1" operator="notEqual">
      <formula>$AD$46</formula>
    </cfRule>
  </conditionalFormatting>
  <conditionalFormatting sqref="AA47">
    <cfRule type="cellIs" dxfId="475" priority="15" stopIfTrue="1" operator="notEqual">
      <formula>$AD$47</formula>
    </cfRule>
    <cfRule type="cellIs" dxfId="474" priority="52" stopIfTrue="1" operator="notEqual">
      <formula>$AD$47</formula>
    </cfRule>
  </conditionalFormatting>
  <conditionalFormatting sqref="Z52">
    <cfRule type="cellIs" dxfId="473" priority="51" stopIfTrue="1" operator="notEqual">
      <formula>$AC$52</formula>
    </cfRule>
  </conditionalFormatting>
  <conditionalFormatting sqref="AA52">
    <cfRule type="cellIs" dxfId="472" priority="50" stopIfTrue="1" operator="notEqual">
      <formula>$AD$52</formula>
    </cfRule>
  </conditionalFormatting>
  <conditionalFormatting sqref="AB52">
    <cfRule type="cellIs" dxfId="471" priority="49" stopIfTrue="1" operator="notEqual">
      <formula>$AE$52</formula>
    </cfRule>
  </conditionalFormatting>
  <conditionalFormatting sqref="Z53">
    <cfRule type="cellIs" dxfId="470" priority="48" stopIfTrue="1" operator="notEqual">
      <formula>$AC$53</formula>
    </cfRule>
  </conditionalFormatting>
  <conditionalFormatting sqref="AA53">
    <cfRule type="cellIs" dxfId="469" priority="47" stopIfTrue="1" operator="notEqual">
      <formula>$AD$53</formula>
    </cfRule>
  </conditionalFormatting>
  <conditionalFormatting sqref="AB53">
    <cfRule type="cellIs" dxfId="468" priority="46" stopIfTrue="1" operator="notEqual">
      <formula>$AE$53</formula>
    </cfRule>
  </conditionalFormatting>
  <conditionalFormatting sqref="AB21">
    <cfRule type="cellIs" dxfId="467" priority="45" stopIfTrue="1" operator="notEqual">
      <formula>$AE$21</formula>
    </cfRule>
  </conditionalFormatting>
  <conditionalFormatting sqref="Z33">
    <cfRule type="cellIs" dxfId="466" priority="44" stopIfTrue="1" operator="notEqual">
      <formula>$AC$33</formula>
    </cfRule>
  </conditionalFormatting>
  <conditionalFormatting sqref="Z34">
    <cfRule type="cellIs" dxfId="465" priority="43" stopIfTrue="1" operator="notEqual">
      <formula>$AC$34</formula>
    </cfRule>
  </conditionalFormatting>
  <conditionalFormatting sqref="Z35">
    <cfRule type="cellIs" dxfId="464" priority="42" stopIfTrue="1" operator="notEqual">
      <formula>$AC$35</formula>
    </cfRule>
  </conditionalFormatting>
  <conditionalFormatting sqref="Z36">
    <cfRule type="cellIs" dxfId="463" priority="41" stopIfTrue="1" operator="notEqual">
      <formula>$AC$36</formula>
    </cfRule>
  </conditionalFormatting>
  <conditionalFormatting sqref="Z37">
    <cfRule type="cellIs" dxfId="462" priority="40" stopIfTrue="1" operator="notEqual">
      <formula>$AC$37</formula>
    </cfRule>
  </conditionalFormatting>
  <conditionalFormatting sqref="Z38">
    <cfRule type="cellIs" dxfId="461" priority="39" stopIfTrue="1" operator="notEqual">
      <formula>$AC$38</formula>
    </cfRule>
  </conditionalFormatting>
  <conditionalFormatting sqref="Z39">
    <cfRule type="cellIs" dxfId="460" priority="38" stopIfTrue="1" operator="notEqual">
      <formula>$AC$39</formula>
    </cfRule>
  </conditionalFormatting>
  <conditionalFormatting sqref="Z40">
    <cfRule type="cellIs" dxfId="459" priority="37" stopIfTrue="1" operator="notEqual">
      <formula>$AC$40</formula>
    </cfRule>
  </conditionalFormatting>
  <conditionalFormatting sqref="Z41">
    <cfRule type="cellIs" dxfId="458" priority="36" stopIfTrue="1" operator="notEqual">
      <formula>$AC$41</formula>
    </cfRule>
  </conditionalFormatting>
  <conditionalFormatting sqref="Z42">
    <cfRule type="cellIs" dxfId="457" priority="35" stopIfTrue="1" operator="notEqual">
      <formula>$AC$42</formula>
    </cfRule>
  </conditionalFormatting>
  <conditionalFormatting sqref="Z43">
    <cfRule type="cellIs" dxfId="456" priority="34" stopIfTrue="1" operator="notEqual">
      <formula>$AC$43</formula>
    </cfRule>
  </conditionalFormatting>
  <conditionalFormatting sqref="Z44">
    <cfRule type="cellIs" dxfId="455" priority="33" stopIfTrue="1" operator="notEqual">
      <formula>$AC$44</formula>
    </cfRule>
  </conditionalFormatting>
  <conditionalFormatting sqref="Z45">
    <cfRule type="cellIs" dxfId="454" priority="32" stopIfTrue="1" operator="notEqual">
      <formula>$AC$45</formula>
    </cfRule>
  </conditionalFormatting>
  <conditionalFormatting sqref="Z46">
    <cfRule type="cellIs" dxfId="453" priority="31" stopIfTrue="1" operator="notEqual">
      <formula>$AC$46</formula>
    </cfRule>
  </conditionalFormatting>
  <conditionalFormatting sqref="Z47">
    <cfRule type="cellIs" dxfId="452" priority="30" stopIfTrue="1" operator="notEqual">
      <formula>$AC$47</formula>
    </cfRule>
  </conditionalFormatting>
  <conditionalFormatting sqref="AA33">
    <cfRule type="cellIs" dxfId="451" priority="29" stopIfTrue="1" operator="notEqual">
      <formula>$AD$33</formula>
    </cfRule>
  </conditionalFormatting>
  <conditionalFormatting sqref="AA34">
    <cfRule type="cellIs" dxfId="450" priority="28" stopIfTrue="1" operator="notEqual">
      <formula>$AD$34</formula>
    </cfRule>
  </conditionalFormatting>
  <conditionalFormatting sqref="AA35">
    <cfRule type="cellIs" dxfId="449" priority="27" stopIfTrue="1" operator="notEqual">
      <formula>$AD$35</formula>
    </cfRule>
  </conditionalFormatting>
  <conditionalFormatting sqref="AA36">
    <cfRule type="cellIs" dxfId="448" priority="26" stopIfTrue="1" operator="notEqual">
      <formula>$AD$36</formula>
    </cfRule>
  </conditionalFormatting>
  <conditionalFormatting sqref="AA37">
    <cfRule type="cellIs" dxfId="447" priority="25" stopIfTrue="1" operator="notEqual">
      <formula>$AD$37</formula>
    </cfRule>
  </conditionalFormatting>
  <conditionalFormatting sqref="AA38">
    <cfRule type="cellIs" dxfId="446" priority="24" stopIfTrue="1" operator="notEqual">
      <formula>$AD$38</formula>
    </cfRule>
  </conditionalFormatting>
  <conditionalFormatting sqref="AA39">
    <cfRule type="cellIs" dxfId="445" priority="23" stopIfTrue="1" operator="notEqual">
      <formula>$AD$39</formula>
    </cfRule>
  </conditionalFormatting>
  <conditionalFormatting sqref="AA40">
    <cfRule type="cellIs" dxfId="444" priority="22" stopIfTrue="1" operator="notEqual">
      <formula>$AD$40</formula>
    </cfRule>
  </conditionalFormatting>
  <conditionalFormatting sqref="AA41">
    <cfRule type="cellIs" dxfId="443" priority="21" stopIfTrue="1" operator="notEqual">
      <formula>$AD$41</formula>
    </cfRule>
  </conditionalFormatting>
  <conditionalFormatting sqref="AA42">
    <cfRule type="cellIs" dxfId="442" priority="20" stopIfTrue="1" operator="notEqual">
      <formula>$AD$42</formula>
    </cfRule>
  </conditionalFormatting>
  <conditionalFormatting sqref="AA43">
    <cfRule type="cellIs" dxfId="441" priority="19" stopIfTrue="1" operator="notEqual">
      <formula>$AD$43</formula>
    </cfRule>
  </conditionalFormatting>
  <conditionalFormatting sqref="AA44">
    <cfRule type="cellIs" dxfId="440" priority="18" stopIfTrue="1" operator="notEqual">
      <formula>$AD$44</formula>
    </cfRule>
  </conditionalFormatting>
  <conditionalFormatting sqref="AA45">
    <cfRule type="cellIs" dxfId="439" priority="17" stopIfTrue="1" operator="notEqual">
      <formula>$AD$45</formula>
    </cfRule>
  </conditionalFormatting>
  <conditionalFormatting sqref="AB33">
    <cfRule type="cellIs" dxfId="438" priority="14" stopIfTrue="1" operator="notEqual">
      <formula>$AE$33</formula>
    </cfRule>
  </conditionalFormatting>
  <conditionalFormatting sqref="AB34">
    <cfRule type="cellIs" dxfId="437" priority="13" stopIfTrue="1" operator="notEqual">
      <formula>$AE$34</formula>
    </cfRule>
  </conditionalFormatting>
  <conditionalFormatting sqref="AB35">
    <cfRule type="cellIs" dxfId="436" priority="12" stopIfTrue="1" operator="notEqual">
      <formula>$AE$35</formula>
    </cfRule>
  </conditionalFormatting>
  <conditionalFormatting sqref="AB36">
    <cfRule type="cellIs" dxfId="435" priority="11" stopIfTrue="1" operator="notEqual">
      <formula>$AE$36</formula>
    </cfRule>
  </conditionalFormatting>
  <conditionalFormatting sqref="AB37">
    <cfRule type="cellIs" dxfId="434" priority="10" stopIfTrue="1" operator="notEqual">
      <formula>$AE$37</formula>
    </cfRule>
  </conditionalFormatting>
  <conditionalFormatting sqref="AB38">
    <cfRule type="cellIs" dxfId="433" priority="9" stopIfTrue="1" operator="notEqual">
      <formula>$AE$38</formula>
    </cfRule>
  </conditionalFormatting>
  <conditionalFormatting sqref="AB39">
    <cfRule type="cellIs" dxfId="432" priority="8" stopIfTrue="1" operator="notEqual">
      <formula>$AE$39</formula>
    </cfRule>
  </conditionalFormatting>
  <conditionalFormatting sqref="AB40">
    <cfRule type="cellIs" dxfId="431" priority="7" stopIfTrue="1" operator="notEqual">
      <formula>$AE$40</formula>
    </cfRule>
  </conditionalFormatting>
  <conditionalFormatting sqref="AB41">
    <cfRule type="cellIs" dxfId="430" priority="6" stopIfTrue="1" operator="notEqual">
      <formula>$AE$41</formula>
    </cfRule>
  </conditionalFormatting>
  <conditionalFormatting sqref="AB42">
    <cfRule type="cellIs" dxfId="429" priority="5" stopIfTrue="1" operator="notEqual">
      <formula>$AE$42</formula>
    </cfRule>
  </conditionalFormatting>
  <conditionalFormatting sqref="AB43">
    <cfRule type="cellIs" dxfId="428" priority="4" stopIfTrue="1" operator="notEqual">
      <formula>$AE$43</formula>
    </cfRule>
  </conditionalFormatting>
  <conditionalFormatting sqref="AB44">
    <cfRule type="cellIs" dxfId="427" priority="3" stopIfTrue="1" operator="notEqual">
      <formula>$AE$44</formula>
    </cfRule>
  </conditionalFormatting>
  <conditionalFormatting sqref="AB45">
    <cfRule type="cellIs" dxfId="426" priority="2" stopIfTrue="1" operator="notEqual">
      <formula>$AE$45</formula>
    </cfRule>
  </conditionalFormatting>
  <conditionalFormatting sqref="AB32">
    <cfRule type="cellIs" dxfId="425" priority="1" stopIfTrue="1" operator="notEqual">
      <formula>$AE$32</formula>
    </cfRule>
  </conditionalFormatting>
  <pageMargins left="0.23622047244094491" right="0.19685039370078741" top="0.59055118110236227" bottom="0.39370078740157483" header="0" footer="0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Z61"/>
  <sheetViews>
    <sheetView showGridLines="0" zoomScaleNormal="100" workbookViewId="0">
      <pane xSplit="1" ySplit="3" topLeftCell="F4" activePane="bottomRight" state="frozen"/>
      <selection activeCell="F8" sqref="F8"/>
      <selection pane="topRight" activeCell="F8" sqref="F8"/>
      <selection pane="bottomLeft" activeCell="F8" sqref="F8"/>
      <selection pane="bottomRight" activeCell="K9" sqref="K9"/>
    </sheetView>
  </sheetViews>
  <sheetFormatPr defaultColWidth="9.140625" defaultRowHeight="15" x14ac:dyDescent="0.3"/>
  <cols>
    <col min="1" max="1" width="30.7109375" style="53" customWidth="1"/>
    <col min="2" max="22" width="8.7109375" style="53" customWidth="1"/>
    <col min="23" max="16384" width="9.140625" style="53"/>
  </cols>
  <sheetData>
    <row r="1" spans="1:25" s="55" customFormat="1" ht="30" customHeight="1" x14ac:dyDescent="0.2">
      <c r="A1" s="449" t="s">
        <v>435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50"/>
      <c r="T1" s="451" t="s">
        <v>82</v>
      </c>
      <c r="U1" s="452"/>
      <c r="V1" s="453"/>
    </row>
    <row r="2" spans="1:25" s="45" customFormat="1" ht="15" customHeight="1" x14ac:dyDescent="0.15">
      <c r="A2" s="448" t="s">
        <v>96</v>
      </c>
      <c r="B2" s="448" t="s">
        <v>97</v>
      </c>
      <c r="C2" s="448"/>
      <c r="D2" s="448" t="s">
        <v>98</v>
      </c>
      <c r="E2" s="448"/>
      <c r="F2" s="448" t="s">
        <v>99</v>
      </c>
      <c r="G2" s="448"/>
      <c r="H2" s="448" t="s">
        <v>100</v>
      </c>
      <c r="I2" s="448"/>
      <c r="J2" s="448" t="s">
        <v>101</v>
      </c>
      <c r="K2" s="448"/>
      <c r="L2" s="448" t="s">
        <v>102</v>
      </c>
      <c r="M2" s="448"/>
      <c r="N2" s="448" t="s">
        <v>103</v>
      </c>
      <c r="O2" s="448"/>
      <c r="P2" s="448" t="s">
        <v>104</v>
      </c>
      <c r="Q2" s="448"/>
      <c r="R2" s="448" t="s">
        <v>105</v>
      </c>
      <c r="S2" s="448"/>
      <c r="T2" s="448" t="s">
        <v>40</v>
      </c>
      <c r="U2" s="448"/>
      <c r="V2" s="448" t="s">
        <v>40</v>
      </c>
    </row>
    <row r="3" spans="1:25" s="45" customFormat="1" ht="15" customHeight="1" x14ac:dyDescent="0.15">
      <c r="A3" s="448"/>
      <c r="B3" s="56" t="s">
        <v>41</v>
      </c>
      <c r="C3" s="56" t="s">
        <v>42</v>
      </c>
      <c r="D3" s="56" t="s">
        <v>41</v>
      </c>
      <c r="E3" s="56" t="s">
        <v>42</v>
      </c>
      <c r="F3" s="56" t="s">
        <v>41</v>
      </c>
      <c r="G3" s="56" t="s">
        <v>42</v>
      </c>
      <c r="H3" s="56" t="s">
        <v>41</v>
      </c>
      <c r="I3" s="56" t="s">
        <v>42</v>
      </c>
      <c r="J3" s="56" t="s">
        <v>41</v>
      </c>
      <c r="K3" s="56" t="s">
        <v>42</v>
      </c>
      <c r="L3" s="56" t="s">
        <v>41</v>
      </c>
      <c r="M3" s="56" t="s">
        <v>42</v>
      </c>
      <c r="N3" s="56" t="s">
        <v>41</v>
      </c>
      <c r="O3" s="56" t="s">
        <v>42</v>
      </c>
      <c r="P3" s="56" t="s">
        <v>41</v>
      </c>
      <c r="Q3" s="56" t="s">
        <v>42</v>
      </c>
      <c r="R3" s="56" t="s">
        <v>41</v>
      </c>
      <c r="S3" s="56" t="s">
        <v>42</v>
      </c>
      <c r="T3" s="56" t="s">
        <v>41</v>
      </c>
      <c r="U3" s="56" t="s">
        <v>42</v>
      </c>
      <c r="V3" s="448"/>
    </row>
    <row r="4" spans="1:25" s="57" customFormat="1" ht="24.95" customHeight="1" x14ac:dyDescent="0.2">
      <c r="A4" s="299" t="s">
        <v>43</v>
      </c>
      <c r="B4" s="291"/>
      <c r="C4" s="294"/>
      <c r="D4" s="246"/>
      <c r="E4" s="285"/>
      <c r="F4" s="246"/>
      <c r="G4" s="285"/>
      <c r="H4" s="246"/>
      <c r="I4" s="285"/>
      <c r="J4" s="246"/>
      <c r="K4" s="285"/>
      <c r="L4" s="246"/>
      <c r="M4" s="285"/>
      <c r="N4" s="246"/>
      <c r="O4" s="285"/>
      <c r="P4" s="246"/>
      <c r="Q4" s="285"/>
      <c r="R4" s="246"/>
      <c r="S4" s="285"/>
      <c r="T4" s="171">
        <f>B4+D4+F4+H4+J4+L4+N4+P4+R4</f>
        <v>0</v>
      </c>
      <c r="U4" s="171">
        <f>C4+E4+G4+I4+K4+M4+O4+Q4+S4</f>
        <v>0</v>
      </c>
      <c r="V4" s="171">
        <f>T4+U4</f>
        <v>0</v>
      </c>
      <c r="W4" s="162">
        <f>'Quadro 1'!X4</f>
        <v>0</v>
      </c>
      <c r="X4" s="162">
        <f>'Quadro 1'!Y4</f>
        <v>0</v>
      </c>
      <c r="Y4" s="162">
        <f>'Quadro 1'!Z4</f>
        <v>0</v>
      </c>
    </row>
    <row r="5" spans="1:25" s="57" customFormat="1" ht="24.95" customHeight="1" x14ac:dyDescent="0.2">
      <c r="A5" s="299" t="s">
        <v>407</v>
      </c>
      <c r="B5" s="293"/>
      <c r="C5" s="294"/>
      <c r="D5" s="248"/>
      <c r="E5" s="286"/>
      <c r="F5" s="248"/>
      <c r="G5" s="286"/>
      <c r="H5" s="248"/>
      <c r="I5" s="286"/>
      <c r="J5" s="248"/>
      <c r="K5" s="286"/>
      <c r="L5" s="248"/>
      <c r="M5" s="286"/>
      <c r="N5" s="248"/>
      <c r="O5" s="286"/>
      <c r="P5" s="248"/>
      <c r="Q5" s="286"/>
      <c r="R5" s="248">
        <v>1</v>
      </c>
      <c r="S5" s="286"/>
      <c r="T5" s="173">
        <f t="shared" ref="T5:U47" si="0">B5+D5+F5+H5+J5+L5+N5+P5+R5</f>
        <v>1</v>
      </c>
      <c r="U5" s="173">
        <f t="shared" si="0"/>
        <v>0</v>
      </c>
      <c r="V5" s="173">
        <f t="shared" ref="V5:V47" si="1">T5+U5</f>
        <v>1</v>
      </c>
      <c r="W5" s="162">
        <f>'Quadro 1'!X5</f>
        <v>1</v>
      </c>
      <c r="X5" s="162">
        <f>'Quadro 1'!Y5</f>
        <v>0</v>
      </c>
      <c r="Y5" s="162">
        <f>'Quadro 1'!Z5</f>
        <v>1</v>
      </c>
    </row>
    <row r="6" spans="1:25" s="57" customFormat="1" ht="24.95" customHeight="1" x14ac:dyDescent="0.2">
      <c r="A6" s="299" t="s">
        <v>408</v>
      </c>
      <c r="B6" s="293"/>
      <c r="C6" s="294"/>
      <c r="D6" s="248"/>
      <c r="E6" s="286"/>
      <c r="F6" s="248"/>
      <c r="G6" s="286"/>
      <c r="H6" s="248"/>
      <c r="I6" s="286"/>
      <c r="J6" s="248"/>
      <c r="K6" s="286"/>
      <c r="L6" s="248"/>
      <c r="M6" s="286"/>
      <c r="N6" s="248"/>
      <c r="O6" s="286">
        <v>2</v>
      </c>
      <c r="P6" s="248"/>
      <c r="Q6" s="286"/>
      <c r="R6" s="248"/>
      <c r="S6" s="286">
        <v>1</v>
      </c>
      <c r="T6" s="173">
        <f t="shared" si="0"/>
        <v>0</v>
      </c>
      <c r="U6" s="173">
        <f t="shared" si="0"/>
        <v>3</v>
      </c>
      <c r="V6" s="173">
        <f t="shared" si="1"/>
        <v>3</v>
      </c>
      <c r="W6" s="162">
        <f>'Quadro 1'!X6</f>
        <v>0</v>
      </c>
      <c r="X6" s="162">
        <f>'Quadro 1'!Y6</f>
        <v>3</v>
      </c>
      <c r="Y6" s="162">
        <f>'Quadro 1'!Z6</f>
        <v>3</v>
      </c>
    </row>
    <row r="7" spans="1:25" s="57" customFormat="1" ht="24.95" customHeight="1" x14ac:dyDescent="0.2">
      <c r="A7" s="299" t="s">
        <v>409</v>
      </c>
      <c r="B7" s="293"/>
      <c r="C7" s="294"/>
      <c r="D7" s="248"/>
      <c r="E7" s="286"/>
      <c r="F7" s="248"/>
      <c r="G7" s="286"/>
      <c r="H7" s="248"/>
      <c r="I7" s="286"/>
      <c r="J7" s="248"/>
      <c r="K7" s="286"/>
      <c r="L7" s="248"/>
      <c r="M7" s="286">
        <v>1</v>
      </c>
      <c r="N7" s="248"/>
      <c r="O7" s="286"/>
      <c r="P7" s="248"/>
      <c r="Q7" s="286"/>
      <c r="R7" s="248"/>
      <c r="S7" s="286"/>
      <c r="T7" s="173">
        <f t="shared" si="0"/>
        <v>0</v>
      </c>
      <c r="U7" s="173">
        <f t="shared" si="0"/>
        <v>1</v>
      </c>
      <c r="V7" s="173">
        <f t="shared" si="1"/>
        <v>1</v>
      </c>
      <c r="W7" s="162">
        <f>'Quadro 1'!X7</f>
        <v>0</v>
      </c>
      <c r="X7" s="162">
        <f>'Quadro 1'!Y7</f>
        <v>1</v>
      </c>
      <c r="Y7" s="162">
        <f>'Quadro 1'!Z7</f>
        <v>1</v>
      </c>
    </row>
    <row r="8" spans="1:25" s="57" customFormat="1" ht="24.95" customHeight="1" x14ac:dyDescent="0.2">
      <c r="A8" s="299" t="s">
        <v>410</v>
      </c>
      <c r="B8" s="293"/>
      <c r="C8" s="294"/>
      <c r="D8" s="248">
        <v>1</v>
      </c>
      <c r="E8" s="286"/>
      <c r="F8" s="248"/>
      <c r="G8" s="286"/>
      <c r="H8" s="248"/>
      <c r="I8" s="286">
        <v>1</v>
      </c>
      <c r="J8" s="248"/>
      <c r="K8" s="286"/>
      <c r="L8" s="248"/>
      <c r="M8" s="286"/>
      <c r="N8" s="248"/>
      <c r="O8" s="286"/>
      <c r="P8" s="248"/>
      <c r="Q8" s="286">
        <v>1</v>
      </c>
      <c r="R8" s="248"/>
      <c r="S8" s="286"/>
      <c r="T8" s="173">
        <f t="shared" si="0"/>
        <v>1</v>
      </c>
      <c r="U8" s="173">
        <f t="shared" si="0"/>
        <v>2</v>
      </c>
      <c r="V8" s="173">
        <f t="shared" si="1"/>
        <v>3</v>
      </c>
      <c r="W8" s="162">
        <f>'Quadro 1'!X8</f>
        <v>1</v>
      </c>
      <c r="X8" s="162">
        <f>'Quadro 1'!Y8</f>
        <v>2</v>
      </c>
      <c r="Y8" s="162">
        <f>'Quadro 1'!Z8</f>
        <v>3</v>
      </c>
    </row>
    <row r="9" spans="1:25" s="57" customFormat="1" ht="24.95" customHeight="1" x14ac:dyDescent="0.2">
      <c r="A9" s="299" t="s">
        <v>411</v>
      </c>
      <c r="B9" s="293"/>
      <c r="C9" s="294"/>
      <c r="D9" s="248"/>
      <c r="E9" s="286"/>
      <c r="F9" s="248"/>
      <c r="G9" s="286"/>
      <c r="H9" s="248"/>
      <c r="I9" s="286"/>
      <c r="J9" s="248"/>
      <c r="K9" s="286">
        <v>3</v>
      </c>
      <c r="L9" s="248"/>
      <c r="M9" s="286"/>
      <c r="N9" s="248"/>
      <c r="O9" s="286"/>
      <c r="P9" s="248"/>
      <c r="Q9" s="286"/>
      <c r="R9" s="248"/>
      <c r="S9" s="286"/>
      <c r="T9" s="173">
        <f t="shared" si="0"/>
        <v>0</v>
      </c>
      <c r="U9" s="173">
        <f t="shared" si="0"/>
        <v>3</v>
      </c>
      <c r="V9" s="173">
        <f t="shared" si="1"/>
        <v>3</v>
      </c>
      <c r="W9" s="162">
        <f>'Quadro 1'!X9</f>
        <v>0</v>
      </c>
      <c r="X9" s="162">
        <f>'Quadro 1'!Y9</f>
        <v>3</v>
      </c>
      <c r="Y9" s="162">
        <f>'Quadro 1'!Z9</f>
        <v>3</v>
      </c>
    </row>
    <row r="10" spans="1:25" s="57" customFormat="1" ht="24.95" customHeight="1" x14ac:dyDescent="0.2">
      <c r="A10" s="299" t="s">
        <v>44</v>
      </c>
      <c r="B10" s="293">
        <v>5</v>
      </c>
      <c r="C10" s="294">
        <v>7</v>
      </c>
      <c r="D10" s="248">
        <v>1</v>
      </c>
      <c r="E10" s="286"/>
      <c r="F10" s="248"/>
      <c r="G10" s="286">
        <v>1</v>
      </c>
      <c r="H10" s="248"/>
      <c r="I10" s="286">
        <v>2</v>
      </c>
      <c r="J10" s="248"/>
      <c r="K10" s="286">
        <v>1</v>
      </c>
      <c r="L10" s="248"/>
      <c r="M10" s="286">
        <v>1</v>
      </c>
      <c r="N10" s="248"/>
      <c r="O10" s="286">
        <v>2</v>
      </c>
      <c r="P10" s="248"/>
      <c r="Q10" s="286">
        <v>2</v>
      </c>
      <c r="R10" s="248"/>
      <c r="S10" s="286"/>
      <c r="T10" s="173">
        <f t="shared" si="0"/>
        <v>6</v>
      </c>
      <c r="U10" s="173">
        <f t="shared" si="0"/>
        <v>16</v>
      </c>
      <c r="V10" s="173">
        <f t="shared" si="1"/>
        <v>22</v>
      </c>
      <c r="W10" s="162">
        <f>'Quadro 1'!X10</f>
        <v>6</v>
      </c>
      <c r="X10" s="162">
        <f>'Quadro 1'!Y10</f>
        <v>16</v>
      </c>
      <c r="Y10" s="162">
        <f>'Quadro 1'!Z10</f>
        <v>22</v>
      </c>
    </row>
    <row r="11" spans="1:25" s="57" customFormat="1" ht="24.95" customHeight="1" x14ac:dyDescent="0.2">
      <c r="A11" s="299" t="s">
        <v>45</v>
      </c>
      <c r="B11" s="293">
        <v>5</v>
      </c>
      <c r="C11" s="294">
        <v>10</v>
      </c>
      <c r="D11" s="248">
        <v>1</v>
      </c>
      <c r="E11" s="286"/>
      <c r="F11" s="248">
        <v>1</v>
      </c>
      <c r="G11" s="286">
        <v>3</v>
      </c>
      <c r="H11" s="248">
        <v>1</v>
      </c>
      <c r="I11" s="286"/>
      <c r="J11" s="248">
        <v>1</v>
      </c>
      <c r="K11" s="286">
        <v>2</v>
      </c>
      <c r="L11" s="248"/>
      <c r="M11" s="286">
        <v>3</v>
      </c>
      <c r="N11" s="248"/>
      <c r="O11" s="286">
        <v>2</v>
      </c>
      <c r="P11" s="248">
        <v>1</v>
      </c>
      <c r="Q11" s="286">
        <v>3</v>
      </c>
      <c r="R11" s="248"/>
      <c r="S11" s="286">
        <v>4</v>
      </c>
      <c r="T11" s="173">
        <f t="shared" si="0"/>
        <v>10</v>
      </c>
      <c r="U11" s="173">
        <f t="shared" si="0"/>
        <v>27</v>
      </c>
      <c r="V11" s="173">
        <f t="shared" si="1"/>
        <v>37</v>
      </c>
      <c r="W11" s="162">
        <f>'Quadro 1'!X11</f>
        <v>10</v>
      </c>
      <c r="X11" s="162">
        <f>'Quadro 1'!Y11</f>
        <v>27</v>
      </c>
      <c r="Y11" s="162">
        <f>'Quadro 1'!Z11</f>
        <v>37</v>
      </c>
    </row>
    <row r="12" spans="1:25" s="57" customFormat="1" ht="24.95" customHeight="1" x14ac:dyDescent="0.2">
      <c r="A12" s="299" t="s">
        <v>46</v>
      </c>
      <c r="B12" s="293">
        <v>4</v>
      </c>
      <c r="C12" s="294">
        <v>9</v>
      </c>
      <c r="D12" s="248"/>
      <c r="E12" s="286"/>
      <c r="F12" s="248">
        <v>1</v>
      </c>
      <c r="G12" s="286">
        <v>3</v>
      </c>
      <c r="H12" s="248"/>
      <c r="I12" s="286">
        <v>4</v>
      </c>
      <c r="J12" s="248"/>
      <c r="K12" s="286"/>
      <c r="L12" s="248"/>
      <c r="M12" s="286">
        <v>1</v>
      </c>
      <c r="N12" s="248"/>
      <c r="O12" s="286">
        <v>3</v>
      </c>
      <c r="P12" s="248"/>
      <c r="Q12" s="286">
        <v>1</v>
      </c>
      <c r="R12" s="248">
        <v>1</v>
      </c>
      <c r="S12" s="286"/>
      <c r="T12" s="173">
        <f t="shared" si="0"/>
        <v>6</v>
      </c>
      <c r="U12" s="173">
        <f t="shared" si="0"/>
        <v>21</v>
      </c>
      <c r="V12" s="173">
        <f t="shared" si="1"/>
        <v>27</v>
      </c>
      <c r="W12" s="162">
        <f>'Quadro 1'!X12</f>
        <v>6</v>
      </c>
      <c r="X12" s="162">
        <f>'Quadro 1'!Y12</f>
        <v>21</v>
      </c>
      <c r="Y12" s="162">
        <f>'Quadro 1'!Z12</f>
        <v>27</v>
      </c>
    </row>
    <row r="13" spans="1:25" s="57" customFormat="1" ht="24.95" customHeight="1" x14ac:dyDescent="0.2">
      <c r="A13" s="299" t="s">
        <v>47</v>
      </c>
      <c r="B13" s="293"/>
      <c r="C13" s="294"/>
      <c r="D13" s="248"/>
      <c r="E13" s="286"/>
      <c r="F13" s="248"/>
      <c r="G13" s="286"/>
      <c r="H13" s="248"/>
      <c r="I13" s="286"/>
      <c r="J13" s="248"/>
      <c r="K13" s="286"/>
      <c r="L13" s="248"/>
      <c r="M13" s="286"/>
      <c r="N13" s="248"/>
      <c r="O13" s="286"/>
      <c r="P13" s="248"/>
      <c r="Q13" s="286"/>
      <c r="R13" s="248"/>
      <c r="S13" s="286"/>
      <c r="T13" s="173">
        <f t="shared" si="0"/>
        <v>0</v>
      </c>
      <c r="U13" s="173">
        <f t="shared" si="0"/>
        <v>0</v>
      </c>
      <c r="V13" s="173">
        <f t="shared" si="1"/>
        <v>0</v>
      </c>
      <c r="W13" s="162">
        <f>'Quadro 1'!X13</f>
        <v>0</v>
      </c>
      <c r="X13" s="162">
        <f>'Quadro 1'!Y13</f>
        <v>0</v>
      </c>
      <c r="Y13" s="162">
        <f>'Quadro 1'!Z13</f>
        <v>0</v>
      </c>
    </row>
    <row r="14" spans="1:25" s="57" customFormat="1" ht="24.95" customHeight="1" x14ac:dyDescent="0.2">
      <c r="A14" s="299" t="s">
        <v>48</v>
      </c>
      <c r="B14" s="293">
        <v>5</v>
      </c>
      <c r="C14" s="294"/>
      <c r="D14" s="248"/>
      <c r="E14" s="286"/>
      <c r="F14" s="248">
        <v>1</v>
      </c>
      <c r="G14" s="286"/>
      <c r="H14" s="248">
        <v>1</v>
      </c>
      <c r="I14" s="286"/>
      <c r="J14" s="248"/>
      <c r="K14" s="286"/>
      <c r="L14" s="248"/>
      <c r="M14" s="286"/>
      <c r="N14" s="248"/>
      <c r="O14" s="286"/>
      <c r="P14" s="248"/>
      <c r="Q14" s="286"/>
      <c r="R14" s="248"/>
      <c r="S14" s="286"/>
      <c r="T14" s="173">
        <f t="shared" si="0"/>
        <v>7</v>
      </c>
      <c r="U14" s="173">
        <f t="shared" si="0"/>
        <v>0</v>
      </c>
      <c r="V14" s="173">
        <f t="shared" si="1"/>
        <v>7</v>
      </c>
      <c r="W14" s="162">
        <f>'Quadro 1'!X14</f>
        <v>7</v>
      </c>
      <c r="X14" s="162">
        <f>'Quadro 1'!Y14</f>
        <v>0</v>
      </c>
      <c r="Y14" s="162">
        <f>'Quadro 1'!Z14</f>
        <v>7</v>
      </c>
    </row>
    <row r="15" spans="1:25" s="57" customFormat="1" ht="24.95" customHeight="1" x14ac:dyDescent="0.2">
      <c r="A15" s="299" t="s">
        <v>49</v>
      </c>
      <c r="B15" s="293"/>
      <c r="C15" s="294"/>
      <c r="D15" s="248"/>
      <c r="E15" s="286"/>
      <c r="F15" s="248"/>
      <c r="G15" s="286"/>
      <c r="H15" s="248"/>
      <c r="I15" s="286"/>
      <c r="J15" s="248"/>
      <c r="K15" s="286"/>
      <c r="L15" s="248"/>
      <c r="M15" s="286"/>
      <c r="N15" s="248"/>
      <c r="O15" s="286"/>
      <c r="P15" s="248"/>
      <c r="Q15" s="286"/>
      <c r="R15" s="248"/>
      <c r="S15" s="286"/>
      <c r="T15" s="173">
        <f t="shared" si="0"/>
        <v>0</v>
      </c>
      <c r="U15" s="173">
        <f t="shared" si="0"/>
        <v>0</v>
      </c>
      <c r="V15" s="173">
        <f t="shared" si="1"/>
        <v>0</v>
      </c>
      <c r="W15" s="162">
        <f>'Quadro 1'!X15</f>
        <v>0</v>
      </c>
      <c r="X15" s="162">
        <f>'Quadro 1'!Y15</f>
        <v>0</v>
      </c>
      <c r="Y15" s="162">
        <f>'Quadro 1'!Z15</f>
        <v>0</v>
      </c>
    </row>
    <row r="16" spans="1:25" s="57" customFormat="1" ht="24.95" customHeight="1" x14ac:dyDescent="0.2">
      <c r="A16" s="299" t="s">
        <v>50</v>
      </c>
      <c r="B16" s="293"/>
      <c r="C16" s="294"/>
      <c r="D16" s="248"/>
      <c r="E16" s="286"/>
      <c r="F16" s="248"/>
      <c r="G16" s="286"/>
      <c r="H16" s="248"/>
      <c r="I16" s="286"/>
      <c r="J16" s="248"/>
      <c r="K16" s="286"/>
      <c r="L16" s="248"/>
      <c r="M16" s="286"/>
      <c r="N16" s="248"/>
      <c r="O16" s="286"/>
      <c r="P16" s="248"/>
      <c r="Q16" s="286"/>
      <c r="R16" s="248"/>
      <c r="S16" s="286"/>
      <c r="T16" s="173">
        <f t="shared" si="0"/>
        <v>0</v>
      </c>
      <c r="U16" s="173">
        <f t="shared" si="0"/>
        <v>0</v>
      </c>
      <c r="V16" s="173">
        <f t="shared" si="1"/>
        <v>0</v>
      </c>
      <c r="W16" s="162">
        <f>'Quadro 1'!X16</f>
        <v>0</v>
      </c>
      <c r="X16" s="162">
        <f>'Quadro 1'!Y16</f>
        <v>0</v>
      </c>
      <c r="Y16" s="162">
        <f>'Quadro 1'!Z16</f>
        <v>0</v>
      </c>
    </row>
    <row r="17" spans="1:25" s="57" customFormat="1" ht="24.95" customHeight="1" x14ac:dyDescent="0.2">
      <c r="A17" s="299" t="s">
        <v>497</v>
      </c>
      <c r="B17" s="293"/>
      <c r="C17" s="294"/>
      <c r="D17" s="248"/>
      <c r="E17" s="286"/>
      <c r="F17" s="248"/>
      <c r="G17" s="286"/>
      <c r="H17" s="248"/>
      <c r="I17" s="286"/>
      <c r="J17" s="248"/>
      <c r="K17" s="286"/>
      <c r="L17" s="248"/>
      <c r="M17" s="286"/>
      <c r="N17" s="248"/>
      <c r="O17" s="286"/>
      <c r="P17" s="248"/>
      <c r="Q17" s="286"/>
      <c r="R17" s="248"/>
      <c r="S17" s="286"/>
      <c r="T17" s="173">
        <f t="shared" si="0"/>
        <v>0</v>
      </c>
      <c r="U17" s="173">
        <f t="shared" si="0"/>
        <v>0</v>
      </c>
      <c r="V17" s="173">
        <f t="shared" si="1"/>
        <v>0</v>
      </c>
      <c r="W17" s="162">
        <f>'Quadro 1'!X17</f>
        <v>0</v>
      </c>
      <c r="X17" s="162">
        <f>'Quadro 1'!Y17</f>
        <v>0</v>
      </c>
      <c r="Y17" s="162">
        <f>'Quadro 1'!Z17</f>
        <v>0</v>
      </c>
    </row>
    <row r="18" spans="1:25" s="57" customFormat="1" ht="24.95" customHeight="1" x14ac:dyDescent="0.2">
      <c r="A18" s="299" t="s">
        <v>53</v>
      </c>
      <c r="B18" s="293"/>
      <c r="C18" s="294"/>
      <c r="D18" s="248"/>
      <c r="E18" s="286"/>
      <c r="F18" s="248"/>
      <c r="G18" s="286"/>
      <c r="H18" s="248"/>
      <c r="I18" s="286"/>
      <c r="J18" s="248"/>
      <c r="K18" s="286"/>
      <c r="L18" s="248"/>
      <c r="M18" s="286"/>
      <c r="N18" s="248"/>
      <c r="O18" s="286"/>
      <c r="P18" s="248"/>
      <c r="Q18" s="286"/>
      <c r="R18" s="248"/>
      <c r="S18" s="286"/>
      <c r="T18" s="173">
        <f t="shared" si="0"/>
        <v>0</v>
      </c>
      <c r="U18" s="173">
        <f t="shared" si="0"/>
        <v>0</v>
      </c>
      <c r="V18" s="173">
        <f t="shared" si="1"/>
        <v>0</v>
      </c>
      <c r="W18" s="162">
        <f>'Quadro 1'!X18</f>
        <v>0</v>
      </c>
      <c r="X18" s="162">
        <f>'Quadro 1'!Y18</f>
        <v>0</v>
      </c>
      <c r="Y18" s="162">
        <f>'Quadro 1'!Z18</f>
        <v>0</v>
      </c>
    </row>
    <row r="19" spans="1:25" s="57" customFormat="1" ht="24.95" customHeight="1" x14ac:dyDescent="0.2">
      <c r="A19" s="299" t="s">
        <v>54</v>
      </c>
      <c r="B19" s="293">
        <v>1</v>
      </c>
      <c r="C19" s="294">
        <v>1</v>
      </c>
      <c r="D19" s="248"/>
      <c r="E19" s="286"/>
      <c r="F19" s="248"/>
      <c r="G19" s="286"/>
      <c r="H19" s="248"/>
      <c r="I19" s="286"/>
      <c r="J19" s="248"/>
      <c r="K19" s="286"/>
      <c r="L19" s="248"/>
      <c r="M19" s="286"/>
      <c r="N19" s="248"/>
      <c r="O19" s="286"/>
      <c r="P19" s="248"/>
      <c r="Q19" s="286"/>
      <c r="R19" s="248"/>
      <c r="S19" s="286"/>
      <c r="T19" s="173">
        <f t="shared" si="0"/>
        <v>1</v>
      </c>
      <c r="U19" s="173">
        <f t="shared" si="0"/>
        <v>1</v>
      </c>
      <c r="V19" s="173">
        <f t="shared" si="1"/>
        <v>2</v>
      </c>
      <c r="W19" s="162">
        <f>'Quadro 1'!X19</f>
        <v>1</v>
      </c>
      <c r="X19" s="162">
        <f>'Quadro 1'!Y19</f>
        <v>1</v>
      </c>
      <c r="Y19" s="162">
        <f>'Quadro 1'!Z19</f>
        <v>2</v>
      </c>
    </row>
    <row r="20" spans="1:25" s="57" customFormat="1" ht="24.95" customHeight="1" x14ac:dyDescent="0.2">
      <c r="A20" s="299" t="s">
        <v>55</v>
      </c>
      <c r="B20" s="293"/>
      <c r="C20" s="294"/>
      <c r="D20" s="248"/>
      <c r="E20" s="286"/>
      <c r="F20" s="248"/>
      <c r="G20" s="286"/>
      <c r="H20" s="248"/>
      <c r="I20" s="286"/>
      <c r="J20" s="248"/>
      <c r="K20" s="286"/>
      <c r="L20" s="248"/>
      <c r="M20" s="286"/>
      <c r="N20" s="248"/>
      <c r="O20" s="286"/>
      <c r="P20" s="248"/>
      <c r="Q20" s="286"/>
      <c r="R20" s="248"/>
      <c r="S20" s="286"/>
      <c r="T20" s="173">
        <f t="shared" si="0"/>
        <v>0</v>
      </c>
      <c r="U20" s="173">
        <f t="shared" si="0"/>
        <v>0</v>
      </c>
      <c r="V20" s="173">
        <f t="shared" si="1"/>
        <v>0</v>
      </c>
      <c r="W20" s="162">
        <f>'Quadro 1'!X20</f>
        <v>0</v>
      </c>
      <c r="X20" s="162">
        <f>'Quadro 1'!Y20</f>
        <v>0</v>
      </c>
      <c r="Y20" s="162">
        <f>'Quadro 1'!Z20</f>
        <v>0</v>
      </c>
    </row>
    <row r="21" spans="1:25" s="57" customFormat="1" ht="24.95" customHeight="1" x14ac:dyDescent="0.2">
      <c r="A21" s="299" t="s">
        <v>56</v>
      </c>
      <c r="B21" s="293">
        <v>25</v>
      </c>
      <c r="C21" s="294">
        <v>69</v>
      </c>
      <c r="D21" s="248">
        <v>6</v>
      </c>
      <c r="E21" s="286">
        <v>9</v>
      </c>
      <c r="F21" s="248">
        <v>1</v>
      </c>
      <c r="G21" s="286">
        <v>4</v>
      </c>
      <c r="H21" s="248"/>
      <c r="I21" s="286">
        <v>3</v>
      </c>
      <c r="J21" s="248">
        <v>4</v>
      </c>
      <c r="K21" s="286">
        <v>2</v>
      </c>
      <c r="L21" s="248">
        <v>5</v>
      </c>
      <c r="M21" s="286">
        <v>9</v>
      </c>
      <c r="N21" s="248">
        <v>5</v>
      </c>
      <c r="O21" s="286">
        <v>11</v>
      </c>
      <c r="P21" s="248">
        <v>3</v>
      </c>
      <c r="Q21" s="286">
        <v>24</v>
      </c>
      <c r="R21" s="248">
        <v>2</v>
      </c>
      <c r="S21" s="286">
        <v>20</v>
      </c>
      <c r="T21" s="173">
        <f t="shared" si="0"/>
        <v>51</v>
      </c>
      <c r="U21" s="173">
        <f t="shared" si="0"/>
        <v>151</v>
      </c>
      <c r="V21" s="173">
        <f t="shared" si="1"/>
        <v>202</v>
      </c>
      <c r="W21" s="162">
        <f>'Quadro 1'!X21</f>
        <v>51</v>
      </c>
      <c r="X21" s="162">
        <f>'Quadro 1'!Y21</f>
        <v>151</v>
      </c>
      <c r="Y21" s="162">
        <f>'Quadro 1'!Z21</f>
        <v>202</v>
      </c>
    </row>
    <row r="22" spans="1:25" s="57" customFormat="1" ht="24.95" customHeight="1" x14ac:dyDescent="0.2">
      <c r="A22" s="299" t="s">
        <v>57</v>
      </c>
      <c r="B22" s="293"/>
      <c r="C22" s="294"/>
      <c r="D22" s="248"/>
      <c r="E22" s="286"/>
      <c r="F22" s="248"/>
      <c r="G22" s="286"/>
      <c r="H22" s="248"/>
      <c r="I22" s="286"/>
      <c r="J22" s="248"/>
      <c r="K22" s="286"/>
      <c r="L22" s="248"/>
      <c r="M22" s="286"/>
      <c r="N22" s="248"/>
      <c r="O22" s="286"/>
      <c r="P22" s="248"/>
      <c r="Q22" s="286"/>
      <c r="R22" s="248"/>
      <c r="S22" s="286"/>
      <c r="T22" s="173">
        <f t="shared" si="0"/>
        <v>0</v>
      </c>
      <c r="U22" s="173">
        <f t="shared" si="0"/>
        <v>0</v>
      </c>
      <c r="V22" s="173">
        <f t="shared" si="1"/>
        <v>0</v>
      </c>
      <c r="W22" s="162">
        <f>'Quadro 1'!X22</f>
        <v>0</v>
      </c>
      <c r="X22" s="162">
        <f>'Quadro 1'!Y22</f>
        <v>0</v>
      </c>
      <c r="Y22" s="162">
        <f>'Quadro 1'!Z22</f>
        <v>0</v>
      </c>
    </row>
    <row r="23" spans="1:25" s="57" customFormat="1" ht="24.95" customHeight="1" x14ac:dyDescent="0.2">
      <c r="A23" s="299" t="s">
        <v>58</v>
      </c>
      <c r="B23" s="293"/>
      <c r="C23" s="294"/>
      <c r="D23" s="248"/>
      <c r="E23" s="286"/>
      <c r="F23" s="248"/>
      <c r="G23" s="286"/>
      <c r="H23" s="248"/>
      <c r="I23" s="286"/>
      <c r="J23" s="248"/>
      <c r="K23" s="286"/>
      <c r="L23" s="248"/>
      <c r="M23" s="286"/>
      <c r="N23" s="248"/>
      <c r="O23" s="286"/>
      <c r="P23" s="248"/>
      <c r="Q23" s="286"/>
      <c r="R23" s="248"/>
      <c r="S23" s="286"/>
      <c r="T23" s="173">
        <f t="shared" si="0"/>
        <v>0</v>
      </c>
      <c r="U23" s="173">
        <f t="shared" si="0"/>
        <v>0</v>
      </c>
      <c r="V23" s="173">
        <f t="shared" si="1"/>
        <v>0</v>
      </c>
      <c r="W23" s="162">
        <f>'Quadro 1'!X23</f>
        <v>0</v>
      </c>
      <c r="X23" s="162">
        <f>'Quadro 1'!Y23</f>
        <v>0</v>
      </c>
      <c r="Y23" s="162">
        <f>'Quadro 1'!Z23</f>
        <v>0</v>
      </c>
    </row>
    <row r="24" spans="1:25" s="57" customFormat="1" ht="24.95" customHeight="1" x14ac:dyDescent="0.2">
      <c r="A24" s="299" t="s">
        <v>59</v>
      </c>
      <c r="B24" s="293"/>
      <c r="C24" s="294"/>
      <c r="D24" s="248"/>
      <c r="E24" s="286"/>
      <c r="F24" s="248"/>
      <c r="G24" s="286"/>
      <c r="H24" s="248"/>
      <c r="I24" s="286"/>
      <c r="J24" s="248"/>
      <c r="K24" s="286"/>
      <c r="L24" s="248"/>
      <c r="M24" s="286"/>
      <c r="N24" s="248"/>
      <c r="O24" s="286"/>
      <c r="P24" s="248"/>
      <c r="Q24" s="286"/>
      <c r="R24" s="248"/>
      <c r="S24" s="286"/>
      <c r="T24" s="173">
        <f t="shared" si="0"/>
        <v>0</v>
      </c>
      <c r="U24" s="173">
        <f t="shared" si="0"/>
        <v>0</v>
      </c>
      <c r="V24" s="173">
        <f t="shared" si="1"/>
        <v>0</v>
      </c>
      <c r="W24" s="162">
        <f>'Quadro 1'!X24</f>
        <v>0</v>
      </c>
      <c r="X24" s="162">
        <f>'Quadro 1'!Y24</f>
        <v>0</v>
      </c>
      <c r="Y24" s="162">
        <f>'Quadro 1'!Z24</f>
        <v>0</v>
      </c>
    </row>
    <row r="25" spans="1:25" s="57" customFormat="1" ht="24.95" customHeight="1" x14ac:dyDescent="0.2">
      <c r="A25" s="299" t="s">
        <v>60</v>
      </c>
      <c r="B25" s="293"/>
      <c r="C25" s="294"/>
      <c r="D25" s="248"/>
      <c r="E25" s="286"/>
      <c r="F25" s="248"/>
      <c r="G25" s="286"/>
      <c r="H25" s="248"/>
      <c r="I25" s="286"/>
      <c r="J25" s="248"/>
      <c r="K25" s="286"/>
      <c r="L25" s="248"/>
      <c r="M25" s="286"/>
      <c r="N25" s="248"/>
      <c r="O25" s="286"/>
      <c r="P25" s="248"/>
      <c r="Q25" s="286"/>
      <c r="R25" s="248"/>
      <c r="S25" s="286"/>
      <c r="T25" s="173">
        <f t="shared" si="0"/>
        <v>0</v>
      </c>
      <c r="U25" s="173">
        <f t="shared" si="0"/>
        <v>0</v>
      </c>
      <c r="V25" s="173">
        <f t="shared" si="1"/>
        <v>0</v>
      </c>
      <c r="W25" s="162">
        <f>'Quadro 1'!X25</f>
        <v>0</v>
      </c>
      <c r="X25" s="162">
        <f>'Quadro 1'!Y25</f>
        <v>0</v>
      </c>
      <c r="Y25" s="162">
        <f>'Quadro 1'!Z25</f>
        <v>0</v>
      </c>
    </row>
    <row r="26" spans="1:25" s="57" customFormat="1" ht="24.95" customHeight="1" x14ac:dyDescent="0.2">
      <c r="A26" s="299" t="s">
        <v>61</v>
      </c>
      <c r="B26" s="293"/>
      <c r="C26" s="294"/>
      <c r="D26" s="248"/>
      <c r="E26" s="286"/>
      <c r="F26" s="248"/>
      <c r="G26" s="286"/>
      <c r="H26" s="248"/>
      <c r="I26" s="286"/>
      <c r="J26" s="248"/>
      <c r="K26" s="286"/>
      <c r="L26" s="248"/>
      <c r="M26" s="286"/>
      <c r="N26" s="248"/>
      <c r="O26" s="286"/>
      <c r="P26" s="248"/>
      <c r="Q26" s="286"/>
      <c r="R26" s="248"/>
      <c r="S26" s="286"/>
      <c r="T26" s="173">
        <f t="shared" si="0"/>
        <v>0</v>
      </c>
      <c r="U26" s="173">
        <f t="shared" si="0"/>
        <v>0</v>
      </c>
      <c r="V26" s="173">
        <f t="shared" si="1"/>
        <v>0</v>
      </c>
      <c r="W26" s="162">
        <f>'Quadro 1'!X26</f>
        <v>0</v>
      </c>
      <c r="X26" s="162">
        <f>'Quadro 1'!Y26</f>
        <v>0</v>
      </c>
      <c r="Y26" s="162">
        <f>'Quadro 1'!Z26</f>
        <v>0</v>
      </c>
    </row>
    <row r="27" spans="1:25" s="57" customFormat="1" ht="24.95" customHeight="1" x14ac:dyDescent="0.2">
      <c r="A27" s="299" t="s">
        <v>62</v>
      </c>
      <c r="B27" s="293"/>
      <c r="C27" s="294"/>
      <c r="D27" s="248"/>
      <c r="E27" s="286"/>
      <c r="F27" s="248"/>
      <c r="G27" s="286"/>
      <c r="H27" s="248"/>
      <c r="I27" s="286"/>
      <c r="J27" s="248"/>
      <c r="K27" s="286"/>
      <c r="L27" s="248"/>
      <c r="M27" s="286"/>
      <c r="N27" s="248"/>
      <c r="O27" s="286"/>
      <c r="P27" s="248"/>
      <c r="Q27" s="286"/>
      <c r="R27" s="248"/>
      <c r="S27" s="286"/>
      <c r="T27" s="173">
        <f t="shared" si="0"/>
        <v>0</v>
      </c>
      <c r="U27" s="173">
        <f t="shared" si="0"/>
        <v>0</v>
      </c>
      <c r="V27" s="173">
        <f t="shared" si="1"/>
        <v>0</v>
      </c>
      <c r="W27" s="162">
        <f>'Quadro 1'!X27</f>
        <v>0</v>
      </c>
      <c r="X27" s="162">
        <f>'Quadro 1'!Y27</f>
        <v>0</v>
      </c>
      <c r="Y27" s="162">
        <f>'Quadro 1'!Z27</f>
        <v>0</v>
      </c>
    </row>
    <row r="28" spans="1:25" s="57" customFormat="1" ht="24.95" customHeight="1" x14ac:dyDescent="0.2">
      <c r="A28" s="299" t="s">
        <v>63</v>
      </c>
      <c r="B28" s="293"/>
      <c r="C28" s="294"/>
      <c r="D28" s="248"/>
      <c r="E28" s="286"/>
      <c r="F28" s="248"/>
      <c r="G28" s="286"/>
      <c r="H28" s="248"/>
      <c r="I28" s="286"/>
      <c r="J28" s="248"/>
      <c r="K28" s="286"/>
      <c r="L28" s="248"/>
      <c r="M28" s="286"/>
      <c r="N28" s="248"/>
      <c r="O28" s="286"/>
      <c r="P28" s="248"/>
      <c r="Q28" s="286"/>
      <c r="R28" s="248"/>
      <c r="S28" s="286"/>
      <c r="T28" s="173">
        <f t="shared" si="0"/>
        <v>0</v>
      </c>
      <c r="U28" s="173">
        <f t="shared" si="0"/>
        <v>0</v>
      </c>
      <c r="V28" s="173">
        <f t="shared" si="1"/>
        <v>0</v>
      </c>
      <c r="W28" s="162">
        <f>'Quadro 1'!X28</f>
        <v>0</v>
      </c>
      <c r="X28" s="162">
        <f>'Quadro 1'!Y28</f>
        <v>0</v>
      </c>
      <c r="Y28" s="162">
        <f>'Quadro 1'!Z28</f>
        <v>0</v>
      </c>
    </row>
    <row r="29" spans="1:25" s="57" customFormat="1" ht="24.95" customHeight="1" x14ac:dyDescent="0.2">
      <c r="A29" s="299" t="s">
        <v>64</v>
      </c>
      <c r="B29" s="293"/>
      <c r="C29" s="294"/>
      <c r="D29" s="248"/>
      <c r="E29" s="286"/>
      <c r="F29" s="248"/>
      <c r="G29" s="286"/>
      <c r="H29" s="248"/>
      <c r="I29" s="286"/>
      <c r="J29" s="248"/>
      <c r="K29" s="286"/>
      <c r="L29" s="248"/>
      <c r="M29" s="286"/>
      <c r="N29" s="248"/>
      <c r="O29" s="286"/>
      <c r="P29" s="248"/>
      <c r="Q29" s="286"/>
      <c r="R29" s="248"/>
      <c r="S29" s="286"/>
      <c r="T29" s="173">
        <f t="shared" si="0"/>
        <v>0</v>
      </c>
      <c r="U29" s="173">
        <f t="shared" si="0"/>
        <v>0</v>
      </c>
      <c r="V29" s="173">
        <f t="shared" si="1"/>
        <v>0</v>
      </c>
      <c r="W29" s="162">
        <f>'Quadro 1'!X29</f>
        <v>0</v>
      </c>
      <c r="X29" s="162">
        <f>'Quadro 1'!Y29</f>
        <v>0</v>
      </c>
      <c r="Y29" s="162">
        <f>'Quadro 1'!Z29</f>
        <v>0</v>
      </c>
    </row>
    <row r="30" spans="1:25" s="57" customFormat="1" ht="24.95" customHeight="1" x14ac:dyDescent="0.2">
      <c r="A30" s="299" t="s">
        <v>65</v>
      </c>
      <c r="B30" s="293"/>
      <c r="C30" s="294"/>
      <c r="D30" s="248"/>
      <c r="E30" s="286"/>
      <c r="F30" s="248"/>
      <c r="G30" s="286"/>
      <c r="H30" s="248"/>
      <c r="I30" s="286"/>
      <c r="J30" s="248"/>
      <c r="K30" s="286"/>
      <c r="L30" s="248"/>
      <c r="M30" s="286"/>
      <c r="N30" s="248"/>
      <c r="O30" s="286"/>
      <c r="P30" s="248"/>
      <c r="Q30" s="286"/>
      <c r="R30" s="248"/>
      <c r="S30" s="286"/>
      <c r="T30" s="173">
        <f t="shared" si="0"/>
        <v>0</v>
      </c>
      <c r="U30" s="173">
        <f t="shared" si="0"/>
        <v>0</v>
      </c>
      <c r="V30" s="173">
        <f t="shared" si="1"/>
        <v>0</v>
      </c>
      <c r="W30" s="162">
        <f>'Quadro 1'!X30</f>
        <v>0</v>
      </c>
      <c r="X30" s="162">
        <f>'Quadro 1'!Y30</f>
        <v>0</v>
      </c>
      <c r="Y30" s="162">
        <f>'Quadro 1'!Z30</f>
        <v>0</v>
      </c>
    </row>
    <row r="31" spans="1:25" s="57" customFormat="1" ht="24.95" customHeight="1" x14ac:dyDescent="0.2">
      <c r="A31" s="299" t="s">
        <v>66</v>
      </c>
      <c r="B31" s="293"/>
      <c r="C31" s="294"/>
      <c r="D31" s="248"/>
      <c r="E31" s="286"/>
      <c r="F31" s="248"/>
      <c r="G31" s="286"/>
      <c r="H31" s="248"/>
      <c r="I31" s="286"/>
      <c r="J31" s="248"/>
      <c r="K31" s="286"/>
      <c r="L31" s="248"/>
      <c r="M31" s="286"/>
      <c r="N31" s="248"/>
      <c r="O31" s="286"/>
      <c r="P31" s="248"/>
      <c r="Q31" s="286"/>
      <c r="R31" s="248"/>
      <c r="S31" s="286"/>
      <c r="T31" s="173">
        <f t="shared" si="0"/>
        <v>0</v>
      </c>
      <c r="U31" s="173">
        <f t="shared" si="0"/>
        <v>0</v>
      </c>
      <c r="V31" s="173">
        <f t="shared" si="1"/>
        <v>0</v>
      </c>
      <c r="W31" s="162">
        <f>'Quadro 1'!X31</f>
        <v>0</v>
      </c>
      <c r="X31" s="162">
        <f>'Quadro 1'!Y31</f>
        <v>0</v>
      </c>
      <c r="Y31" s="162">
        <f>'Quadro 1'!Z31</f>
        <v>0</v>
      </c>
    </row>
    <row r="32" spans="1:25" s="57" customFormat="1" ht="24.95" customHeight="1" x14ac:dyDescent="0.2">
      <c r="A32" s="299" t="s">
        <v>67</v>
      </c>
      <c r="B32" s="293"/>
      <c r="C32" s="294"/>
      <c r="D32" s="248"/>
      <c r="E32" s="286"/>
      <c r="F32" s="248"/>
      <c r="G32" s="286"/>
      <c r="H32" s="248"/>
      <c r="I32" s="286"/>
      <c r="J32" s="248"/>
      <c r="K32" s="286"/>
      <c r="L32" s="248"/>
      <c r="M32" s="286"/>
      <c r="N32" s="248"/>
      <c r="O32" s="286"/>
      <c r="P32" s="248"/>
      <c r="Q32" s="286"/>
      <c r="R32" s="248"/>
      <c r="S32" s="286"/>
      <c r="T32" s="173">
        <f t="shared" si="0"/>
        <v>0</v>
      </c>
      <c r="U32" s="173">
        <f t="shared" si="0"/>
        <v>0</v>
      </c>
      <c r="V32" s="173">
        <f t="shared" si="1"/>
        <v>0</v>
      </c>
      <c r="W32" s="162">
        <f>'Quadro 1'!X32</f>
        <v>0</v>
      </c>
      <c r="X32" s="162">
        <f>'Quadro 1'!Y32</f>
        <v>0</v>
      </c>
      <c r="Y32" s="162">
        <f>'Quadro 1'!Z32</f>
        <v>0</v>
      </c>
    </row>
    <row r="33" spans="1:25" s="57" customFormat="1" ht="24.95" customHeight="1" x14ac:dyDescent="0.2">
      <c r="A33" s="299" t="s">
        <v>412</v>
      </c>
      <c r="B33" s="293"/>
      <c r="C33" s="294"/>
      <c r="D33" s="248"/>
      <c r="E33" s="286"/>
      <c r="F33" s="248"/>
      <c r="G33" s="286"/>
      <c r="H33" s="248"/>
      <c r="I33" s="286"/>
      <c r="J33" s="248"/>
      <c r="K33" s="286"/>
      <c r="L33" s="248"/>
      <c r="M33" s="286"/>
      <c r="N33" s="248"/>
      <c r="O33" s="286"/>
      <c r="P33" s="248"/>
      <c r="Q33" s="286"/>
      <c r="R33" s="248"/>
      <c r="S33" s="286"/>
      <c r="T33" s="173">
        <f t="shared" si="0"/>
        <v>0</v>
      </c>
      <c r="U33" s="173">
        <f t="shared" si="0"/>
        <v>0</v>
      </c>
      <c r="V33" s="173">
        <f t="shared" si="1"/>
        <v>0</v>
      </c>
      <c r="W33" s="162">
        <f>'Quadro 1'!X33</f>
        <v>0</v>
      </c>
      <c r="X33" s="162">
        <f>'Quadro 1'!Y33</f>
        <v>0</v>
      </c>
      <c r="Y33" s="162">
        <f>'Quadro 1'!Z33</f>
        <v>0</v>
      </c>
    </row>
    <row r="34" spans="1:25" s="57" customFormat="1" ht="24.95" customHeight="1" x14ac:dyDescent="0.2">
      <c r="A34" s="299" t="s">
        <v>413</v>
      </c>
      <c r="B34" s="293"/>
      <c r="C34" s="294"/>
      <c r="D34" s="248"/>
      <c r="E34" s="286"/>
      <c r="F34" s="248"/>
      <c r="G34" s="286"/>
      <c r="H34" s="248"/>
      <c r="I34" s="286"/>
      <c r="J34" s="248"/>
      <c r="K34" s="286"/>
      <c r="L34" s="248"/>
      <c r="M34" s="286"/>
      <c r="N34" s="248"/>
      <c r="O34" s="286"/>
      <c r="P34" s="248"/>
      <c r="Q34" s="286"/>
      <c r="R34" s="248"/>
      <c r="S34" s="286"/>
      <c r="T34" s="173">
        <f t="shared" si="0"/>
        <v>0</v>
      </c>
      <c r="U34" s="173">
        <f t="shared" si="0"/>
        <v>0</v>
      </c>
      <c r="V34" s="173">
        <f t="shared" si="1"/>
        <v>0</v>
      </c>
      <c r="W34" s="162">
        <f>'Quadro 1'!X34</f>
        <v>0</v>
      </c>
      <c r="X34" s="162">
        <f>'Quadro 1'!Y34</f>
        <v>0</v>
      </c>
      <c r="Y34" s="162">
        <f>'Quadro 1'!Z34</f>
        <v>0</v>
      </c>
    </row>
    <row r="35" spans="1:25" s="57" customFormat="1" ht="24.95" customHeight="1" x14ac:dyDescent="0.2">
      <c r="A35" s="299" t="s">
        <v>414</v>
      </c>
      <c r="B35" s="293"/>
      <c r="C35" s="294"/>
      <c r="D35" s="248"/>
      <c r="E35" s="286"/>
      <c r="F35" s="248"/>
      <c r="G35" s="286"/>
      <c r="H35" s="248"/>
      <c r="I35" s="286"/>
      <c r="J35" s="248"/>
      <c r="K35" s="286"/>
      <c r="L35" s="248"/>
      <c r="M35" s="286"/>
      <c r="N35" s="248"/>
      <c r="O35" s="286"/>
      <c r="P35" s="248"/>
      <c r="Q35" s="286"/>
      <c r="R35" s="248"/>
      <c r="S35" s="286"/>
      <c r="T35" s="173">
        <f t="shared" si="0"/>
        <v>0</v>
      </c>
      <c r="U35" s="173">
        <f t="shared" si="0"/>
        <v>0</v>
      </c>
      <c r="V35" s="173">
        <f t="shared" si="1"/>
        <v>0</v>
      </c>
      <c r="W35" s="162">
        <f>'Quadro 1'!X35</f>
        <v>0</v>
      </c>
      <c r="X35" s="162">
        <f>'Quadro 1'!Y35</f>
        <v>0</v>
      </c>
      <c r="Y35" s="162">
        <f>'Quadro 1'!Z35</f>
        <v>0</v>
      </c>
    </row>
    <row r="36" spans="1:25" s="57" customFormat="1" ht="24.95" customHeight="1" x14ac:dyDescent="0.2">
      <c r="A36" s="299" t="s">
        <v>68</v>
      </c>
      <c r="B36" s="293"/>
      <c r="C36" s="294"/>
      <c r="D36" s="248"/>
      <c r="E36" s="286"/>
      <c r="F36" s="248"/>
      <c r="G36" s="286"/>
      <c r="H36" s="248"/>
      <c r="I36" s="286"/>
      <c r="J36" s="248"/>
      <c r="K36" s="286"/>
      <c r="L36" s="248"/>
      <c r="M36" s="286"/>
      <c r="N36" s="248"/>
      <c r="O36" s="286"/>
      <c r="P36" s="248"/>
      <c r="Q36" s="286"/>
      <c r="R36" s="248"/>
      <c r="S36" s="286"/>
      <c r="T36" s="173">
        <f t="shared" si="0"/>
        <v>0</v>
      </c>
      <c r="U36" s="173">
        <f t="shared" si="0"/>
        <v>0</v>
      </c>
      <c r="V36" s="173">
        <f t="shared" si="1"/>
        <v>0</v>
      </c>
      <c r="W36" s="162">
        <f>'Quadro 1'!X36</f>
        <v>0</v>
      </c>
      <c r="X36" s="162">
        <f>'Quadro 1'!Y36</f>
        <v>0</v>
      </c>
      <c r="Y36" s="162">
        <f>'Quadro 1'!Z36</f>
        <v>0</v>
      </c>
    </row>
    <row r="37" spans="1:25" s="57" customFormat="1" ht="24.95" customHeight="1" x14ac:dyDescent="0.2">
      <c r="A37" s="299" t="s">
        <v>415</v>
      </c>
      <c r="B37" s="293"/>
      <c r="C37" s="294"/>
      <c r="D37" s="248"/>
      <c r="E37" s="286"/>
      <c r="F37" s="248"/>
      <c r="G37" s="286"/>
      <c r="H37" s="248"/>
      <c r="I37" s="286"/>
      <c r="J37" s="248"/>
      <c r="K37" s="286"/>
      <c r="L37" s="248"/>
      <c r="M37" s="286"/>
      <c r="N37" s="248"/>
      <c r="O37" s="286"/>
      <c r="P37" s="248"/>
      <c r="Q37" s="286"/>
      <c r="R37" s="248"/>
      <c r="S37" s="286"/>
      <c r="T37" s="173">
        <f t="shared" si="0"/>
        <v>0</v>
      </c>
      <c r="U37" s="173">
        <f t="shared" si="0"/>
        <v>0</v>
      </c>
      <c r="V37" s="173">
        <f t="shared" si="1"/>
        <v>0</v>
      </c>
      <c r="W37" s="162">
        <f>'Quadro 1'!X37</f>
        <v>0</v>
      </c>
      <c r="X37" s="162">
        <f>'Quadro 1'!Y37</f>
        <v>0</v>
      </c>
      <c r="Y37" s="162">
        <f>'Quadro 1'!Z37</f>
        <v>0</v>
      </c>
    </row>
    <row r="38" spans="1:25" s="57" customFormat="1" ht="24.95" customHeight="1" x14ac:dyDescent="0.2">
      <c r="A38" s="299" t="s">
        <v>416</v>
      </c>
      <c r="B38" s="293"/>
      <c r="C38" s="294"/>
      <c r="D38" s="248"/>
      <c r="E38" s="286"/>
      <c r="F38" s="248"/>
      <c r="G38" s="286"/>
      <c r="H38" s="248"/>
      <c r="I38" s="286"/>
      <c r="J38" s="248"/>
      <c r="K38" s="286"/>
      <c r="L38" s="248"/>
      <c r="M38" s="286"/>
      <c r="N38" s="248"/>
      <c r="O38" s="286"/>
      <c r="P38" s="248"/>
      <c r="Q38" s="286"/>
      <c r="R38" s="248"/>
      <c r="S38" s="286"/>
      <c r="T38" s="173">
        <f t="shared" si="0"/>
        <v>0</v>
      </c>
      <c r="U38" s="173">
        <f t="shared" si="0"/>
        <v>0</v>
      </c>
      <c r="V38" s="173">
        <f t="shared" si="1"/>
        <v>0</v>
      </c>
      <c r="W38" s="162">
        <f>'Quadro 1'!X38</f>
        <v>0</v>
      </c>
      <c r="X38" s="162">
        <f>'Quadro 1'!Y38</f>
        <v>0</v>
      </c>
      <c r="Y38" s="162">
        <f>'Quadro 1'!Z38</f>
        <v>0</v>
      </c>
    </row>
    <row r="39" spans="1:25" s="57" customFormat="1" ht="24.95" customHeight="1" x14ac:dyDescent="0.2">
      <c r="A39" s="299" t="s">
        <v>417</v>
      </c>
      <c r="B39" s="293"/>
      <c r="C39" s="294"/>
      <c r="D39" s="248"/>
      <c r="E39" s="286"/>
      <c r="F39" s="248"/>
      <c r="G39" s="286"/>
      <c r="H39" s="248"/>
      <c r="I39" s="286"/>
      <c r="J39" s="248"/>
      <c r="K39" s="286"/>
      <c r="L39" s="248"/>
      <c r="M39" s="286"/>
      <c r="N39" s="248"/>
      <c r="O39" s="286"/>
      <c r="P39" s="248"/>
      <c r="Q39" s="286"/>
      <c r="R39" s="248"/>
      <c r="S39" s="286"/>
      <c r="T39" s="173">
        <f t="shared" si="0"/>
        <v>0</v>
      </c>
      <c r="U39" s="173">
        <f t="shared" si="0"/>
        <v>0</v>
      </c>
      <c r="V39" s="173">
        <f t="shared" si="1"/>
        <v>0</v>
      </c>
      <c r="W39" s="162">
        <f>'Quadro 1'!X39</f>
        <v>0</v>
      </c>
      <c r="X39" s="162">
        <f>'Quadro 1'!Y39</f>
        <v>0</v>
      </c>
      <c r="Y39" s="162">
        <f>'Quadro 1'!Z39</f>
        <v>0</v>
      </c>
    </row>
    <row r="40" spans="1:25" s="57" customFormat="1" ht="24.95" customHeight="1" x14ac:dyDescent="0.2">
      <c r="A40" s="299" t="s">
        <v>69</v>
      </c>
      <c r="B40" s="293"/>
      <c r="C40" s="294"/>
      <c r="D40" s="248"/>
      <c r="E40" s="286"/>
      <c r="F40" s="248"/>
      <c r="G40" s="286"/>
      <c r="H40" s="248"/>
      <c r="I40" s="286"/>
      <c r="J40" s="248"/>
      <c r="K40" s="286"/>
      <c r="L40" s="248"/>
      <c r="M40" s="286"/>
      <c r="N40" s="248"/>
      <c r="O40" s="286"/>
      <c r="P40" s="248"/>
      <c r="Q40" s="286"/>
      <c r="R40" s="248"/>
      <c r="S40" s="286"/>
      <c r="T40" s="173">
        <f t="shared" si="0"/>
        <v>0</v>
      </c>
      <c r="U40" s="173">
        <f t="shared" si="0"/>
        <v>0</v>
      </c>
      <c r="V40" s="173">
        <f t="shared" si="1"/>
        <v>0</v>
      </c>
      <c r="W40" s="162">
        <f>'Quadro 1'!X40</f>
        <v>0</v>
      </c>
      <c r="X40" s="162">
        <f>'Quadro 1'!Y40</f>
        <v>0</v>
      </c>
      <c r="Y40" s="162">
        <f>'Quadro 1'!Z40</f>
        <v>0</v>
      </c>
    </row>
    <row r="41" spans="1:25" s="57" customFormat="1" ht="24.95" customHeight="1" x14ac:dyDescent="0.2">
      <c r="A41" s="299" t="s">
        <v>70</v>
      </c>
      <c r="B41" s="293"/>
      <c r="C41" s="294"/>
      <c r="D41" s="248"/>
      <c r="E41" s="286"/>
      <c r="F41" s="248"/>
      <c r="G41" s="286"/>
      <c r="H41" s="248"/>
      <c r="I41" s="286"/>
      <c r="J41" s="248"/>
      <c r="K41" s="286"/>
      <c r="L41" s="248"/>
      <c r="M41" s="286"/>
      <c r="N41" s="248"/>
      <c r="O41" s="286"/>
      <c r="P41" s="248"/>
      <c r="Q41" s="286"/>
      <c r="R41" s="248"/>
      <c r="S41" s="286"/>
      <c r="T41" s="173">
        <f t="shared" si="0"/>
        <v>0</v>
      </c>
      <c r="U41" s="173">
        <f t="shared" si="0"/>
        <v>0</v>
      </c>
      <c r="V41" s="173">
        <f t="shared" si="1"/>
        <v>0</v>
      </c>
      <c r="W41" s="162">
        <f>'Quadro 1'!X41</f>
        <v>0</v>
      </c>
      <c r="X41" s="162">
        <f>'Quadro 1'!Y41</f>
        <v>0</v>
      </c>
      <c r="Y41" s="162">
        <f>'Quadro 1'!Z41</f>
        <v>0</v>
      </c>
    </row>
    <row r="42" spans="1:25" s="57" customFormat="1" ht="24.95" customHeight="1" x14ac:dyDescent="0.2">
      <c r="A42" s="299" t="s">
        <v>71</v>
      </c>
      <c r="B42" s="293"/>
      <c r="C42" s="294"/>
      <c r="D42" s="248"/>
      <c r="E42" s="286"/>
      <c r="F42" s="248"/>
      <c r="G42" s="286"/>
      <c r="H42" s="248"/>
      <c r="I42" s="286"/>
      <c r="J42" s="248"/>
      <c r="K42" s="286"/>
      <c r="L42" s="248"/>
      <c r="M42" s="286"/>
      <c r="N42" s="248"/>
      <c r="O42" s="286"/>
      <c r="P42" s="248"/>
      <c r="Q42" s="286"/>
      <c r="R42" s="248"/>
      <c r="S42" s="286"/>
      <c r="T42" s="173">
        <f t="shared" si="0"/>
        <v>0</v>
      </c>
      <c r="U42" s="173">
        <f t="shared" si="0"/>
        <v>0</v>
      </c>
      <c r="V42" s="173">
        <f t="shared" si="1"/>
        <v>0</v>
      </c>
      <c r="W42" s="162">
        <f>'Quadro 1'!X42</f>
        <v>0</v>
      </c>
      <c r="X42" s="162">
        <f>'Quadro 1'!Y42</f>
        <v>0</v>
      </c>
      <c r="Y42" s="162">
        <f>'Quadro 1'!Z42</f>
        <v>0</v>
      </c>
    </row>
    <row r="43" spans="1:25" s="57" customFormat="1" ht="24.95" customHeight="1" x14ac:dyDescent="0.2">
      <c r="A43" s="299" t="s">
        <v>72</v>
      </c>
      <c r="B43" s="293"/>
      <c r="C43" s="294"/>
      <c r="D43" s="248"/>
      <c r="E43" s="286"/>
      <c r="F43" s="248"/>
      <c r="G43" s="286"/>
      <c r="H43" s="248"/>
      <c r="I43" s="286"/>
      <c r="J43" s="248"/>
      <c r="K43" s="286"/>
      <c r="L43" s="248"/>
      <c r="M43" s="286"/>
      <c r="N43" s="248"/>
      <c r="O43" s="286"/>
      <c r="P43" s="248"/>
      <c r="Q43" s="286"/>
      <c r="R43" s="248"/>
      <c r="S43" s="286"/>
      <c r="T43" s="173">
        <f t="shared" si="0"/>
        <v>0</v>
      </c>
      <c r="U43" s="173">
        <f t="shared" si="0"/>
        <v>0</v>
      </c>
      <c r="V43" s="173">
        <f t="shared" si="1"/>
        <v>0</v>
      </c>
      <c r="W43" s="162">
        <f>'Quadro 1'!X43</f>
        <v>0</v>
      </c>
      <c r="X43" s="162">
        <f>'Quadro 1'!Y43</f>
        <v>0</v>
      </c>
      <c r="Y43" s="162">
        <f>'Quadro 1'!Z43</f>
        <v>0</v>
      </c>
    </row>
    <row r="44" spans="1:25" s="57" customFormat="1" ht="24.95" customHeight="1" x14ac:dyDescent="0.2">
      <c r="A44" s="299" t="s">
        <v>73</v>
      </c>
      <c r="B44" s="293"/>
      <c r="C44" s="294"/>
      <c r="D44" s="248"/>
      <c r="E44" s="286"/>
      <c r="F44" s="248"/>
      <c r="G44" s="286"/>
      <c r="H44" s="248"/>
      <c r="I44" s="286"/>
      <c r="J44" s="248"/>
      <c r="K44" s="286"/>
      <c r="L44" s="248"/>
      <c r="M44" s="286"/>
      <c r="N44" s="248"/>
      <c r="O44" s="286"/>
      <c r="P44" s="248"/>
      <c r="Q44" s="286"/>
      <c r="R44" s="248"/>
      <c r="S44" s="286"/>
      <c r="T44" s="173">
        <f t="shared" si="0"/>
        <v>0</v>
      </c>
      <c r="U44" s="173">
        <f t="shared" si="0"/>
        <v>0</v>
      </c>
      <c r="V44" s="173">
        <f t="shared" si="1"/>
        <v>0</v>
      </c>
      <c r="W44" s="162">
        <f>'Quadro 1'!X44</f>
        <v>0</v>
      </c>
      <c r="X44" s="162">
        <f>'Quadro 1'!Y44</f>
        <v>0</v>
      </c>
      <c r="Y44" s="162">
        <f>'Quadro 1'!Z44</f>
        <v>0</v>
      </c>
    </row>
    <row r="45" spans="1:25" s="57" customFormat="1" ht="24.95" customHeight="1" x14ac:dyDescent="0.2">
      <c r="A45" s="299" t="s">
        <v>418</v>
      </c>
      <c r="B45" s="293"/>
      <c r="C45" s="294"/>
      <c r="D45" s="248"/>
      <c r="E45" s="286"/>
      <c r="F45" s="248"/>
      <c r="G45" s="286"/>
      <c r="H45" s="248"/>
      <c r="I45" s="286"/>
      <c r="J45" s="248"/>
      <c r="K45" s="286"/>
      <c r="L45" s="248"/>
      <c r="M45" s="286"/>
      <c r="N45" s="248"/>
      <c r="O45" s="286"/>
      <c r="P45" s="248"/>
      <c r="Q45" s="286"/>
      <c r="R45" s="248"/>
      <c r="S45" s="286"/>
      <c r="T45" s="173">
        <f t="shared" si="0"/>
        <v>0</v>
      </c>
      <c r="U45" s="173">
        <f t="shared" si="0"/>
        <v>0</v>
      </c>
      <c r="V45" s="173">
        <f t="shared" si="1"/>
        <v>0</v>
      </c>
      <c r="W45" s="162">
        <f>'Quadro 1'!X45</f>
        <v>0</v>
      </c>
      <c r="X45" s="162">
        <f>'Quadro 1'!Y45</f>
        <v>0</v>
      </c>
      <c r="Y45" s="162">
        <f>'Quadro 1'!Z45</f>
        <v>0</v>
      </c>
    </row>
    <row r="46" spans="1:25" s="57" customFormat="1" ht="24.95" customHeight="1" x14ac:dyDescent="0.2">
      <c r="A46" s="299" t="s">
        <v>74</v>
      </c>
      <c r="B46" s="293"/>
      <c r="C46" s="294"/>
      <c r="D46" s="248"/>
      <c r="E46" s="286"/>
      <c r="F46" s="248"/>
      <c r="G46" s="286"/>
      <c r="H46" s="248"/>
      <c r="I46" s="286"/>
      <c r="J46" s="248"/>
      <c r="K46" s="286"/>
      <c r="L46" s="248"/>
      <c r="M46" s="286"/>
      <c r="N46" s="248"/>
      <c r="O46" s="286"/>
      <c r="P46" s="248"/>
      <c r="Q46" s="286"/>
      <c r="R46" s="248"/>
      <c r="S46" s="286"/>
      <c r="T46" s="173">
        <f t="shared" si="0"/>
        <v>0</v>
      </c>
      <c r="U46" s="173">
        <f t="shared" si="0"/>
        <v>0</v>
      </c>
      <c r="V46" s="173">
        <f t="shared" si="1"/>
        <v>0</v>
      </c>
      <c r="W46" s="162">
        <f>'Quadro 1'!X46</f>
        <v>0</v>
      </c>
      <c r="X46" s="162">
        <f>'Quadro 1'!Y46</f>
        <v>0</v>
      </c>
      <c r="Y46" s="162">
        <f>'Quadro 1'!Z46</f>
        <v>0</v>
      </c>
    </row>
    <row r="47" spans="1:25" s="57" customFormat="1" ht="24.95" customHeight="1" x14ac:dyDescent="0.2">
      <c r="A47" s="299" t="s">
        <v>75</v>
      </c>
      <c r="B47" s="293"/>
      <c r="C47" s="294"/>
      <c r="D47" s="247"/>
      <c r="E47" s="287"/>
      <c r="F47" s="247"/>
      <c r="G47" s="287"/>
      <c r="H47" s="247"/>
      <c r="I47" s="287"/>
      <c r="J47" s="247"/>
      <c r="K47" s="287"/>
      <c r="L47" s="247"/>
      <c r="M47" s="287"/>
      <c r="N47" s="247"/>
      <c r="O47" s="287"/>
      <c r="P47" s="247"/>
      <c r="Q47" s="287"/>
      <c r="R47" s="247"/>
      <c r="S47" s="287"/>
      <c r="T47" s="172">
        <f t="shared" si="0"/>
        <v>0</v>
      </c>
      <c r="U47" s="172">
        <f t="shared" si="0"/>
        <v>0</v>
      </c>
      <c r="V47" s="172">
        <f t="shared" si="1"/>
        <v>0</v>
      </c>
      <c r="W47" s="162">
        <f>'Quadro 1'!X47</f>
        <v>0</v>
      </c>
      <c r="X47" s="162">
        <f>'Quadro 1'!Y47</f>
        <v>0</v>
      </c>
      <c r="Y47" s="162">
        <f>'Quadro 1'!Z47</f>
        <v>0</v>
      </c>
    </row>
    <row r="48" spans="1:25" s="57" customFormat="1" ht="15" customHeight="1" x14ac:dyDescent="0.2">
      <c r="A48" s="56" t="s">
        <v>76</v>
      </c>
      <c r="B48" s="174">
        <f t="shared" ref="B48:S48" si="2">SUM(B4:B47)</f>
        <v>45</v>
      </c>
      <c r="C48" s="174">
        <f t="shared" si="2"/>
        <v>96</v>
      </c>
      <c r="D48" s="174">
        <f t="shared" si="2"/>
        <v>9</v>
      </c>
      <c r="E48" s="174">
        <f t="shared" si="2"/>
        <v>9</v>
      </c>
      <c r="F48" s="174">
        <f t="shared" si="2"/>
        <v>4</v>
      </c>
      <c r="G48" s="174">
        <f t="shared" si="2"/>
        <v>11</v>
      </c>
      <c r="H48" s="174">
        <f t="shared" si="2"/>
        <v>2</v>
      </c>
      <c r="I48" s="174">
        <f t="shared" si="2"/>
        <v>10</v>
      </c>
      <c r="J48" s="174">
        <f t="shared" si="2"/>
        <v>5</v>
      </c>
      <c r="K48" s="174">
        <f t="shared" si="2"/>
        <v>8</v>
      </c>
      <c r="L48" s="174">
        <f t="shared" si="2"/>
        <v>5</v>
      </c>
      <c r="M48" s="174">
        <f t="shared" si="2"/>
        <v>15</v>
      </c>
      <c r="N48" s="174">
        <f t="shared" si="2"/>
        <v>5</v>
      </c>
      <c r="O48" s="174">
        <f t="shared" si="2"/>
        <v>20</v>
      </c>
      <c r="P48" s="174">
        <f t="shared" si="2"/>
        <v>4</v>
      </c>
      <c r="Q48" s="174">
        <f t="shared" si="2"/>
        <v>31</v>
      </c>
      <c r="R48" s="174">
        <f t="shared" si="2"/>
        <v>4</v>
      </c>
      <c r="S48" s="174">
        <f t="shared" si="2"/>
        <v>25</v>
      </c>
      <c r="T48" s="174">
        <f>SUM(T4:T47)</f>
        <v>83</v>
      </c>
      <c r="U48" s="174">
        <f>SUM(U4:U47)</f>
        <v>225</v>
      </c>
      <c r="V48" s="174">
        <f>T48+U48</f>
        <v>308</v>
      </c>
    </row>
    <row r="49" spans="1:26" s="45" customFormat="1" ht="9.9499999999999993" customHeight="1" x14ac:dyDescent="0.15">
      <c r="T49" s="59">
        <f>'Quadro 1'!X48</f>
        <v>83</v>
      </c>
      <c r="U49" s="59">
        <f>'Quadro 1'!Y48</f>
        <v>225</v>
      </c>
      <c r="V49" s="59">
        <f>'Quadro 1'!Z48</f>
        <v>308</v>
      </c>
    </row>
    <row r="50" spans="1:26" s="50" customFormat="1" ht="13.35" customHeight="1" x14ac:dyDescent="0.3">
      <c r="A50" s="49" t="s">
        <v>80</v>
      </c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</row>
    <row r="51" spans="1:26" s="50" customFormat="1" ht="13.35" customHeight="1" x14ac:dyDescent="0.3">
      <c r="A51" s="300" t="s">
        <v>419</v>
      </c>
    </row>
    <row r="52" spans="1:26" s="50" customFormat="1" ht="13.35" customHeight="1" x14ac:dyDescent="0.3">
      <c r="A52" s="52" t="s">
        <v>421</v>
      </c>
    </row>
    <row r="53" spans="1:26" s="50" customFormat="1" ht="13.35" customHeight="1" x14ac:dyDescent="0.3">
      <c r="A53" s="51" t="s">
        <v>534</v>
      </c>
      <c r="B53" s="51"/>
      <c r="C53" s="51"/>
      <c r="D53" s="51"/>
      <c r="E53" s="51"/>
      <c r="F53" s="51"/>
      <c r="G53" s="51"/>
    </row>
    <row r="54" spans="1:26" s="50" customFormat="1" ht="13.35" customHeight="1" x14ac:dyDescent="0.3">
      <c r="A54" s="51" t="s">
        <v>81</v>
      </c>
    </row>
    <row r="55" spans="1:26" s="50" customFormat="1" ht="26.45" customHeight="1" x14ac:dyDescent="0.3">
      <c r="A55" s="445" t="s">
        <v>420</v>
      </c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</row>
    <row r="56" spans="1:26" customFormat="1" ht="14.25" customHeight="1" x14ac:dyDescent="0.3">
      <c r="A56" s="134" t="s">
        <v>506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2" customHeight="1" x14ac:dyDescent="0.3">
      <c r="V57" s="45"/>
    </row>
    <row r="58" spans="1:26" x14ac:dyDescent="0.3">
      <c r="V58" s="45"/>
    </row>
    <row r="59" spans="1:26" x14ac:dyDescent="0.3">
      <c r="V59" s="45"/>
    </row>
    <row r="60" spans="1:26" x14ac:dyDescent="0.3">
      <c r="V60" s="45"/>
    </row>
    <row r="61" spans="1:26" x14ac:dyDescent="0.3">
      <c r="V61" s="45"/>
    </row>
  </sheetData>
  <sheetProtection algorithmName="SHA-512" hashValue="+at1qRPEr/PTpNxadwU+YN9lRGwD4UZ8BQcGCB9Z8tU7fHie/qyAXdtbQMqC8A0aN1h8AuV7gkpRH4xNmYzoXA==" saltValue="26sXVFdnyWIJQ645/h0ABQ==" spinCount="100000" sheet="1" selectLockedCells="1"/>
  <mergeCells count="15">
    <mergeCell ref="A1:S1"/>
    <mergeCell ref="T1:V1"/>
    <mergeCell ref="A2:A3"/>
    <mergeCell ref="B2:C2"/>
    <mergeCell ref="D2:E2"/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</mergeCells>
  <phoneticPr fontId="43" type="noConversion"/>
  <conditionalFormatting sqref="T4:U47">
    <cfRule type="expression" dxfId="424" priority="7">
      <formula>T4&lt;&gt;W4</formula>
    </cfRule>
  </conditionalFormatting>
  <conditionalFormatting sqref="V4:V47">
    <cfRule type="cellIs" dxfId="423" priority="5" operator="notEqual">
      <formula>Y4</formula>
    </cfRule>
  </conditionalFormatting>
  <conditionalFormatting sqref="T48">
    <cfRule type="cellIs" dxfId="422" priority="4" operator="notEqual">
      <formula>$T$49</formula>
    </cfRule>
  </conditionalFormatting>
  <conditionalFormatting sqref="U48">
    <cfRule type="cellIs" dxfId="421" priority="2" operator="notEqual">
      <formula>$U$49</formula>
    </cfRule>
  </conditionalFormatting>
  <conditionalFormatting sqref="V48">
    <cfRule type="cellIs" dxfId="420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A62"/>
  <sheetViews>
    <sheetView showGridLines="0" zoomScaleNormal="100" workbookViewId="0">
      <pane xSplit="1" ySplit="3" topLeftCell="E46" activePane="bottomRight" state="frozen"/>
      <selection activeCell="F8" sqref="F8"/>
      <selection pane="topRight" activeCell="F8" sqref="F8"/>
      <selection pane="bottomLeft" activeCell="F8" sqref="F8"/>
      <selection pane="bottomRight" activeCell="O4" sqref="O4"/>
    </sheetView>
  </sheetViews>
  <sheetFormatPr defaultColWidth="9.140625" defaultRowHeight="15" x14ac:dyDescent="0.3"/>
  <cols>
    <col min="1" max="1" width="30.7109375" style="53" customWidth="1"/>
    <col min="2" max="24" width="8.7109375" style="53" customWidth="1"/>
    <col min="25" max="16384" width="9.140625" style="53"/>
  </cols>
  <sheetData>
    <row r="1" spans="1:27" s="55" customFormat="1" ht="30" customHeight="1" x14ac:dyDescent="0.2">
      <c r="A1" s="449" t="s">
        <v>436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50"/>
      <c r="V1" s="451" t="s">
        <v>82</v>
      </c>
      <c r="W1" s="452"/>
      <c r="X1" s="453"/>
    </row>
    <row r="2" spans="1:27" s="60" customFormat="1" ht="24.95" customHeight="1" x14ac:dyDescent="0.15">
      <c r="A2" s="448" t="s">
        <v>106</v>
      </c>
      <c r="B2" s="448" t="s">
        <v>107</v>
      </c>
      <c r="C2" s="448"/>
      <c r="D2" s="448" t="s">
        <v>108</v>
      </c>
      <c r="E2" s="448"/>
      <c r="F2" s="448" t="s">
        <v>109</v>
      </c>
      <c r="G2" s="448"/>
      <c r="H2" s="448" t="s">
        <v>110</v>
      </c>
      <c r="I2" s="448"/>
      <c r="J2" s="448" t="s">
        <v>111</v>
      </c>
      <c r="K2" s="448"/>
      <c r="L2" s="448" t="s">
        <v>112</v>
      </c>
      <c r="M2" s="448"/>
      <c r="N2" s="448" t="s">
        <v>113</v>
      </c>
      <c r="O2" s="448"/>
      <c r="P2" s="448" t="s">
        <v>114</v>
      </c>
      <c r="Q2" s="448"/>
      <c r="R2" s="448" t="s">
        <v>115</v>
      </c>
      <c r="S2" s="448"/>
      <c r="T2" s="448" t="s">
        <v>116</v>
      </c>
      <c r="U2" s="448"/>
      <c r="V2" s="448" t="s">
        <v>40</v>
      </c>
      <c r="W2" s="448"/>
      <c r="X2" s="448" t="s">
        <v>76</v>
      </c>
    </row>
    <row r="3" spans="1:27" s="60" customFormat="1" ht="15" customHeight="1" x14ac:dyDescent="0.15">
      <c r="A3" s="448"/>
      <c r="B3" s="56" t="s">
        <v>41</v>
      </c>
      <c r="C3" s="56" t="s">
        <v>42</v>
      </c>
      <c r="D3" s="56" t="s">
        <v>41</v>
      </c>
      <c r="E3" s="56" t="s">
        <v>42</v>
      </c>
      <c r="F3" s="56" t="s">
        <v>41</v>
      </c>
      <c r="G3" s="56" t="s">
        <v>42</v>
      </c>
      <c r="H3" s="56" t="s">
        <v>41</v>
      </c>
      <c r="I3" s="56" t="s">
        <v>42</v>
      </c>
      <c r="J3" s="56" t="s">
        <v>41</v>
      </c>
      <c r="K3" s="56" t="s">
        <v>42</v>
      </c>
      <c r="L3" s="56" t="s">
        <v>41</v>
      </c>
      <c r="M3" s="56" t="s">
        <v>42</v>
      </c>
      <c r="N3" s="56" t="s">
        <v>41</v>
      </c>
      <c r="O3" s="56" t="s">
        <v>42</v>
      </c>
      <c r="P3" s="56" t="s">
        <v>41</v>
      </c>
      <c r="Q3" s="56" t="s">
        <v>42</v>
      </c>
      <c r="R3" s="56" t="s">
        <v>41</v>
      </c>
      <c r="S3" s="56" t="s">
        <v>42</v>
      </c>
      <c r="T3" s="56" t="s">
        <v>41</v>
      </c>
      <c r="U3" s="56" t="s">
        <v>42</v>
      </c>
      <c r="V3" s="56" t="s">
        <v>41</v>
      </c>
      <c r="W3" s="56" t="s">
        <v>42</v>
      </c>
      <c r="X3" s="448"/>
    </row>
    <row r="4" spans="1:27" s="45" customFormat="1" ht="24.95" customHeight="1" x14ac:dyDescent="0.15">
      <c r="A4" s="299" t="s">
        <v>43</v>
      </c>
      <c r="B4" s="291"/>
      <c r="C4" s="294"/>
      <c r="D4" s="246"/>
      <c r="E4" s="285"/>
      <c r="F4" s="246"/>
      <c r="G4" s="285"/>
      <c r="H4" s="246"/>
      <c r="I4" s="285"/>
      <c r="J4" s="246"/>
      <c r="K4" s="285"/>
      <c r="L4" s="246"/>
      <c r="M4" s="285"/>
      <c r="N4" s="246"/>
      <c r="O4" s="285"/>
      <c r="P4" s="246"/>
      <c r="Q4" s="285"/>
      <c r="R4" s="246"/>
      <c r="S4" s="285"/>
      <c r="T4" s="246"/>
      <c r="U4" s="285"/>
      <c r="V4" s="171">
        <f>B4+D4+F4+H4+J4+L4+N4+P4+R4+T4</f>
        <v>0</v>
      </c>
      <c r="W4" s="171">
        <f>C4+E4+G4+I4+K4+M4+O4+Q4+S4+U4</f>
        <v>0</v>
      </c>
      <c r="X4" s="171">
        <f>V4+W4</f>
        <v>0</v>
      </c>
      <c r="Y4" s="59">
        <f>'Quadro 1'!X4</f>
        <v>0</v>
      </c>
      <c r="Z4" s="59">
        <f>'Quadro 1'!Y4</f>
        <v>0</v>
      </c>
      <c r="AA4" s="59">
        <f>'Quadro 1'!Z4</f>
        <v>0</v>
      </c>
    </row>
    <row r="5" spans="1:27" s="45" customFormat="1" ht="24.95" customHeight="1" x14ac:dyDescent="0.15">
      <c r="A5" s="299" t="s">
        <v>407</v>
      </c>
      <c r="B5" s="293"/>
      <c r="C5" s="294"/>
      <c r="D5" s="248"/>
      <c r="E5" s="286"/>
      <c r="F5" s="248"/>
      <c r="G5" s="286"/>
      <c r="H5" s="248"/>
      <c r="I5" s="286"/>
      <c r="J5" s="248"/>
      <c r="K5" s="286"/>
      <c r="L5" s="248"/>
      <c r="M5" s="286"/>
      <c r="N5" s="248"/>
      <c r="O5" s="286"/>
      <c r="P5" s="248"/>
      <c r="Q5" s="286"/>
      <c r="R5" s="248">
        <v>1</v>
      </c>
      <c r="S5" s="286"/>
      <c r="T5" s="248"/>
      <c r="U5" s="286"/>
      <c r="V5" s="173">
        <f t="shared" ref="V5:W47" si="0">B5+D5+F5+H5+J5+L5+N5+P5+R5+T5</f>
        <v>1</v>
      </c>
      <c r="W5" s="173">
        <f t="shared" si="0"/>
        <v>0</v>
      </c>
      <c r="X5" s="173">
        <f t="shared" ref="X5:X47" si="1">V5+W5</f>
        <v>1</v>
      </c>
      <c r="Y5" s="59">
        <f>'Quadro 1'!X5</f>
        <v>1</v>
      </c>
      <c r="Z5" s="59">
        <f>'Quadro 1'!Y5</f>
        <v>0</v>
      </c>
      <c r="AA5" s="59">
        <f>'Quadro 1'!Z5</f>
        <v>1</v>
      </c>
    </row>
    <row r="6" spans="1:27" s="45" customFormat="1" ht="24.95" customHeight="1" x14ac:dyDescent="0.15">
      <c r="A6" s="299" t="s">
        <v>408</v>
      </c>
      <c r="B6" s="293"/>
      <c r="C6" s="294"/>
      <c r="D6" s="248"/>
      <c r="E6" s="286"/>
      <c r="F6" s="248"/>
      <c r="G6" s="286"/>
      <c r="H6" s="248"/>
      <c r="I6" s="286"/>
      <c r="J6" s="248"/>
      <c r="K6" s="286"/>
      <c r="L6" s="248"/>
      <c r="M6" s="286"/>
      <c r="N6" s="248"/>
      <c r="O6" s="286"/>
      <c r="P6" s="248"/>
      <c r="Q6" s="286">
        <v>1</v>
      </c>
      <c r="R6" s="248"/>
      <c r="S6" s="286">
        <v>1</v>
      </c>
      <c r="T6" s="248"/>
      <c r="U6" s="286">
        <v>1</v>
      </c>
      <c r="V6" s="173">
        <f t="shared" si="0"/>
        <v>0</v>
      </c>
      <c r="W6" s="173">
        <f t="shared" si="0"/>
        <v>3</v>
      </c>
      <c r="X6" s="173">
        <f t="shared" si="1"/>
        <v>3</v>
      </c>
      <c r="Y6" s="59">
        <f>'Quadro 1'!X6</f>
        <v>0</v>
      </c>
      <c r="Z6" s="59">
        <f>'Quadro 1'!Y6</f>
        <v>3</v>
      </c>
      <c r="AA6" s="59">
        <f>'Quadro 1'!Z6</f>
        <v>3</v>
      </c>
    </row>
    <row r="7" spans="1:27" s="45" customFormat="1" ht="24.95" customHeight="1" x14ac:dyDescent="0.15">
      <c r="A7" s="299" t="s">
        <v>409</v>
      </c>
      <c r="B7" s="293"/>
      <c r="C7" s="294"/>
      <c r="D7" s="248"/>
      <c r="E7" s="286"/>
      <c r="F7" s="248"/>
      <c r="G7" s="286"/>
      <c r="H7" s="248"/>
      <c r="I7" s="286"/>
      <c r="J7" s="248"/>
      <c r="K7" s="286"/>
      <c r="L7" s="248"/>
      <c r="M7" s="286"/>
      <c r="N7" s="248"/>
      <c r="O7" s="286"/>
      <c r="P7" s="248"/>
      <c r="Q7" s="286"/>
      <c r="R7" s="248"/>
      <c r="S7" s="286">
        <v>1</v>
      </c>
      <c r="T7" s="248"/>
      <c r="U7" s="286"/>
      <c r="V7" s="173">
        <f t="shared" si="0"/>
        <v>0</v>
      </c>
      <c r="W7" s="173">
        <f t="shared" si="0"/>
        <v>1</v>
      </c>
      <c r="X7" s="173">
        <f t="shared" si="1"/>
        <v>1</v>
      </c>
      <c r="Y7" s="59">
        <f>'Quadro 1'!X7</f>
        <v>0</v>
      </c>
      <c r="Z7" s="59">
        <f>'Quadro 1'!Y7</f>
        <v>1</v>
      </c>
      <c r="AA7" s="59">
        <f>'Quadro 1'!Z7</f>
        <v>1</v>
      </c>
    </row>
    <row r="8" spans="1:27" s="45" customFormat="1" ht="24.95" customHeight="1" x14ac:dyDescent="0.15">
      <c r="A8" s="299" t="s">
        <v>410</v>
      </c>
      <c r="B8" s="293"/>
      <c r="C8" s="294"/>
      <c r="D8" s="248"/>
      <c r="E8" s="286"/>
      <c r="F8" s="248"/>
      <c r="G8" s="286"/>
      <c r="H8" s="248"/>
      <c r="I8" s="286"/>
      <c r="J8" s="248"/>
      <c r="K8" s="286"/>
      <c r="L8" s="248"/>
      <c r="M8" s="286"/>
      <c r="N8" s="248"/>
      <c r="O8" s="286"/>
      <c r="P8" s="248">
        <v>1</v>
      </c>
      <c r="Q8" s="286">
        <v>2</v>
      </c>
      <c r="R8" s="248"/>
      <c r="S8" s="286"/>
      <c r="T8" s="248"/>
      <c r="U8" s="286"/>
      <c r="V8" s="173">
        <f t="shared" si="0"/>
        <v>1</v>
      </c>
      <c r="W8" s="173">
        <f t="shared" si="0"/>
        <v>2</v>
      </c>
      <c r="X8" s="173">
        <f t="shared" si="1"/>
        <v>3</v>
      </c>
      <c r="Y8" s="59">
        <f>'Quadro 1'!X8</f>
        <v>1</v>
      </c>
      <c r="Z8" s="59">
        <f>'Quadro 1'!Y8</f>
        <v>2</v>
      </c>
      <c r="AA8" s="59">
        <f>'Quadro 1'!Z8</f>
        <v>3</v>
      </c>
    </row>
    <row r="9" spans="1:27" s="45" customFormat="1" ht="24.95" customHeight="1" x14ac:dyDescent="0.15">
      <c r="A9" s="299" t="s">
        <v>411</v>
      </c>
      <c r="B9" s="293"/>
      <c r="C9" s="294"/>
      <c r="D9" s="248"/>
      <c r="E9" s="286"/>
      <c r="F9" s="248"/>
      <c r="G9" s="286"/>
      <c r="H9" s="248"/>
      <c r="I9" s="286"/>
      <c r="J9" s="248"/>
      <c r="K9" s="286"/>
      <c r="L9" s="248"/>
      <c r="M9" s="286"/>
      <c r="N9" s="248"/>
      <c r="O9" s="286"/>
      <c r="P9" s="248"/>
      <c r="Q9" s="286">
        <v>2</v>
      </c>
      <c r="R9" s="248"/>
      <c r="S9" s="286">
        <v>1</v>
      </c>
      <c r="T9" s="248"/>
      <c r="U9" s="286"/>
      <c r="V9" s="173">
        <f t="shared" si="0"/>
        <v>0</v>
      </c>
      <c r="W9" s="173">
        <f t="shared" si="0"/>
        <v>3</v>
      </c>
      <c r="X9" s="173">
        <f t="shared" si="1"/>
        <v>3</v>
      </c>
      <c r="Y9" s="59">
        <f>'Quadro 1'!X9</f>
        <v>0</v>
      </c>
      <c r="Z9" s="59">
        <f>'Quadro 1'!Y9</f>
        <v>3</v>
      </c>
      <c r="AA9" s="59">
        <f>'Quadro 1'!Z9</f>
        <v>3</v>
      </c>
    </row>
    <row r="10" spans="1:27" s="45" customFormat="1" ht="24.95" customHeight="1" x14ac:dyDescent="0.15">
      <c r="A10" s="299" t="s">
        <v>44</v>
      </c>
      <c r="B10" s="293"/>
      <c r="C10" s="294"/>
      <c r="D10" s="248"/>
      <c r="E10" s="286"/>
      <c r="F10" s="248"/>
      <c r="G10" s="286"/>
      <c r="H10" s="248"/>
      <c r="I10" s="286"/>
      <c r="J10" s="248"/>
      <c r="K10" s="286"/>
      <c r="L10" s="248"/>
      <c r="M10" s="286"/>
      <c r="N10" s="248"/>
      <c r="O10" s="286"/>
      <c r="P10" s="248">
        <v>4</v>
      </c>
      <c r="Q10" s="286">
        <v>15</v>
      </c>
      <c r="R10" s="248">
        <v>2</v>
      </c>
      <c r="S10" s="286">
        <v>1</v>
      </c>
      <c r="T10" s="248"/>
      <c r="U10" s="286"/>
      <c r="V10" s="173">
        <f t="shared" si="0"/>
        <v>6</v>
      </c>
      <c r="W10" s="173">
        <f t="shared" si="0"/>
        <v>16</v>
      </c>
      <c r="X10" s="173">
        <f t="shared" si="1"/>
        <v>22</v>
      </c>
      <c r="Y10" s="59">
        <f>'Quadro 1'!X10</f>
        <v>6</v>
      </c>
      <c r="Z10" s="59">
        <f>'Quadro 1'!Y10</f>
        <v>16</v>
      </c>
      <c r="AA10" s="59">
        <f>'Quadro 1'!Z10</f>
        <v>22</v>
      </c>
    </row>
    <row r="11" spans="1:27" s="45" customFormat="1" ht="24.95" customHeight="1" x14ac:dyDescent="0.15">
      <c r="A11" s="299" t="s">
        <v>45</v>
      </c>
      <c r="B11" s="293"/>
      <c r="C11" s="294"/>
      <c r="D11" s="248"/>
      <c r="E11" s="286"/>
      <c r="F11" s="248"/>
      <c r="G11" s="286"/>
      <c r="H11" s="248"/>
      <c r="I11" s="286">
        <v>3</v>
      </c>
      <c r="J11" s="248"/>
      <c r="K11" s="286">
        <v>1</v>
      </c>
      <c r="L11" s="248">
        <v>7</v>
      </c>
      <c r="M11" s="286">
        <v>17</v>
      </c>
      <c r="N11" s="248"/>
      <c r="O11" s="286"/>
      <c r="P11" s="248">
        <v>2</v>
      </c>
      <c r="Q11" s="286">
        <v>5</v>
      </c>
      <c r="R11" s="248">
        <v>1</v>
      </c>
      <c r="S11" s="286">
        <v>1</v>
      </c>
      <c r="T11" s="248"/>
      <c r="U11" s="286"/>
      <c r="V11" s="173">
        <f t="shared" si="0"/>
        <v>10</v>
      </c>
      <c r="W11" s="173">
        <f t="shared" si="0"/>
        <v>27</v>
      </c>
      <c r="X11" s="173">
        <f t="shared" si="1"/>
        <v>37</v>
      </c>
      <c r="Y11" s="59">
        <f>'Quadro 1'!X11</f>
        <v>10</v>
      </c>
      <c r="Z11" s="59">
        <f>'Quadro 1'!Y11</f>
        <v>27</v>
      </c>
      <c r="AA11" s="59">
        <f>'Quadro 1'!Z11</f>
        <v>37</v>
      </c>
    </row>
    <row r="12" spans="1:27" s="45" customFormat="1" ht="24.95" customHeight="1" x14ac:dyDescent="0.15">
      <c r="A12" s="299" t="s">
        <v>46</v>
      </c>
      <c r="B12" s="293"/>
      <c r="C12" s="294"/>
      <c r="D12" s="248">
        <v>1</v>
      </c>
      <c r="E12" s="286">
        <v>2</v>
      </c>
      <c r="F12" s="248"/>
      <c r="G12" s="286">
        <v>2</v>
      </c>
      <c r="H12" s="248">
        <v>2</v>
      </c>
      <c r="I12" s="286">
        <v>5</v>
      </c>
      <c r="J12" s="248"/>
      <c r="K12" s="286">
        <v>1</v>
      </c>
      <c r="L12" s="248">
        <v>2</v>
      </c>
      <c r="M12" s="286">
        <v>11</v>
      </c>
      <c r="N12" s="248"/>
      <c r="O12" s="286"/>
      <c r="P12" s="248">
        <v>1</v>
      </c>
      <c r="Q12" s="286"/>
      <c r="R12" s="248"/>
      <c r="S12" s="286"/>
      <c r="T12" s="248"/>
      <c r="U12" s="286"/>
      <c r="V12" s="173">
        <f t="shared" si="0"/>
        <v>6</v>
      </c>
      <c r="W12" s="173">
        <f t="shared" si="0"/>
        <v>21</v>
      </c>
      <c r="X12" s="173">
        <f t="shared" si="1"/>
        <v>27</v>
      </c>
      <c r="Y12" s="59">
        <f>'Quadro 1'!X12</f>
        <v>6</v>
      </c>
      <c r="Z12" s="59">
        <f>'Quadro 1'!Y12</f>
        <v>21</v>
      </c>
      <c r="AA12" s="59">
        <f>'Quadro 1'!Z12</f>
        <v>27</v>
      </c>
    </row>
    <row r="13" spans="1:27" s="45" customFormat="1" ht="24.95" customHeight="1" x14ac:dyDescent="0.15">
      <c r="A13" s="299" t="s">
        <v>47</v>
      </c>
      <c r="B13" s="293"/>
      <c r="C13" s="294"/>
      <c r="D13" s="248"/>
      <c r="E13" s="286"/>
      <c r="F13" s="248"/>
      <c r="G13" s="286"/>
      <c r="H13" s="248"/>
      <c r="I13" s="286"/>
      <c r="J13" s="248"/>
      <c r="K13" s="286"/>
      <c r="L13" s="248"/>
      <c r="M13" s="286"/>
      <c r="N13" s="248"/>
      <c r="O13" s="286"/>
      <c r="P13" s="248"/>
      <c r="Q13" s="286"/>
      <c r="R13" s="248"/>
      <c r="S13" s="286"/>
      <c r="T13" s="248"/>
      <c r="U13" s="286"/>
      <c r="V13" s="173">
        <f t="shared" si="0"/>
        <v>0</v>
      </c>
      <c r="W13" s="173">
        <f t="shared" si="0"/>
        <v>0</v>
      </c>
      <c r="X13" s="173">
        <f t="shared" si="1"/>
        <v>0</v>
      </c>
      <c r="Y13" s="59">
        <f>'Quadro 1'!X13</f>
        <v>0</v>
      </c>
      <c r="Z13" s="59">
        <f>'Quadro 1'!Y13</f>
        <v>0</v>
      </c>
      <c r="AA13" s="59">
        <f>'Quadro 1'!Z13</f>
        <v>0</v>
      </c>
    </row>
    <row r="14" spans="1:27" s="45" customFormat="1" ht="24.95" customHeight="1" x14ac:dyDescent="0.15">
      <c r="A14" s="299" t="s">
        <v>48</v>
      </c>
      <c r="B14" s="293"/>
      <c r="C14" s="294"/>
      <c r="D14" s="248"/>
      <c r="E14" s="286"/>
      <c r="F14" s="248"/>
      <c r="G14" s="286"/>
      <c r="H14" s="248"/>
      <c r="I14" s="286"/>
      <c r="J14" s="248"/>
      <c r="K14" s="286"/>
      <c r="L14" s="248">
        <v>4</v>
      </c>
      <c r="M14" s="286"/>
      <c r="N14" s="248"/>
      <c r="O14" s="286"/>
      <c r="P14" s="248">
        <v>2</v>
      </c>
      <c r="Q14" s="286"/>
      <c r="R14" s="248">
        <v>1</v>
      </c>
      <c r="S14" s="286"/>
      <c r="T14" s="248"/>
      <c r="U14" s="286"/>
      <c r="V14" s="173">
        <f t="shared" si="0"/>
        <v>7</v>
      </c>
      <c r="W14" s="173">
        <f t="shared" si="0"/>
        <v>0</v>
      </c>
      <c r="X14" s="173">
        <f t="shared" si="1"/>
        <v>7</v>
      </c>
      <c r="Y14" s="59">
        <f>'Quadro 1'!X14</f>
        <v>7</v>
      </c>
      <c r="Z14" s="59">
        <f>'Quadro 1'!Y14</f>
        <v>0</v>
      </c>
      <c r="AA14" s="59">
        <f>'Quadro 1'!Z14</f>
        <v>7</v>
      </c>
    </row>
    <row r="15" spans="1:27" s="45" customFormat="1" ht="24.95" customHeight="1" x14ac:dyDescent="0.15">
      <c r="A15" s="299" t="s">
        <v>49</v>
      </c>
      <c r="B15" s="293"/>
      <c r="C15" s="294"/>
      <c r="D15" s="248"/>
      <c r="E15" s="286"/>
      <c r="F15" s="248"/>
      <c r="G15" s="286"/>
      <c r="H15" s="248"/>
      <c r="I15" s="286"/>
      <c r="J15" s="248"/>
      <c r="K15" s="286"/>
      <c r="L15" s="248"/>
      <c r="M15" s="286"/>
      <c r="N15" s="248"/>
      <c r="O15" s="286"/>
      <c r="P15" s="248"/>
      <c r="Q15" s="286"/>
      <c r="R15" s="248"/>
      <c r="S15" s="286"/>
      <c r="T15" s="248"/>
      <c r="U15" s="286"/>
      <c r="V15" s="173">
        <f t="shared" si="0"/>
        <v>0</v>
      </c>
      <c r="W15" s="173">
        <f t="shared" si="0"/>
        <v>0</v>
      </c>
      <c r="X15" s="173">
        <f t="shared" si="1"/>
        <v>0</v>
      </c>
      <c r="Y15" s="59">
        <f>'Quadro 1'!X15</f>
        <v>0</v>
      </c>
      <c r="Z15" s="59">
        <f>'Quadro 1'!Y15</f>
        <v>0</v>
      </c>
      <c r="AA15" s="59">
        <f>'Quadro 1'!Z15</f>
        <v>0</v>
      </c>
    </row>
    <row r="16" spans="1:27" s="45" customFormat="1" ht="24.95" customHeight="1" x14ac:dyDescent="0.15">
      <c r="A16" s="299" t="s">
        <v>50</v>
      </c>
      <c r="B16" s="293"/>
      <c r="C16" s="294"/>
      <c r="D16" s="248"/>
      <c r="E16" s="286"/>
      <c r="F16" s="248"/>
      <c r="G16" s="286"/>
      <c r="H16" s="248"/>
      <c r="I16" s="286"/>
      <c r="J16" s="248"/>
      <c r="K16" s="286"/>
      <c r="L16" s="248"/>
      <c r="M16" s="286"/>
      <c r="N16" s="248"/>
      <c r="O16" s="286"/>
      <c r="P16" s="248"/>
      <c r="Q16" s="286"/>
      <c r="R16" s="248"/>
      <c r="S16" s="286"/>
      <c r="T16" s="248"/>
      <c r="U16" s="286"/>
      <c r="V16" s="173">
        <f t="shared" si="0"/>
        <v>0</v>
      </c>
      <c r="W16" s="173">
        <f t="shared" si="0"/>
        <v>0</v>
      </c>
      <c r="X16" s="173">
        <f t="shared" si="1"/>
        <v>0</v>
      </c>
      <c r="Y16" s="59">
        <f>'Quadro 1'!X16</f>
        <v>0</v>
      </c>
      <c r="Z16" s="59">
        <f>'Quadro 1'!Y16</f>
        <v>0</v>
      </c>
      <c r="AA16" s="59">
        <f>'Quadro 1'!Z16</f>
        <v>0</v>
      </c>
    </row>
    <row r="17" spans="1:27" s="45" customFormat="1" ht="24.95" customHeight="1" x14ac:dyDescent="0.15">
      <c r="A17" s="299" t="s">
        <v>497</v>
      </c>
      <c r="B17" s="293"/>
      <c r="C17" s="294"/>
      <c r="D17" s="248"/>
      <c r="E17" s="286"/>
      <c r="F17" s="248"/>
      <c r="G17" s="286"/>
      <c r="H17" s="248"/>
      <c r="I17" s="286"/>
      <c r="J17" s="248"/>
      <c r="K17" s="286"/>
      <c r="L17" s="248"/>
      <c r="M17" s="286"/>
      <c r="N17" s="248"/>
      <c r="O17" s="286"/>
      <c r="P17" s="248"/>
      <c r="Q17" s="286"/>
      <c r="R17" s="248"/>
      <c r="S17" s="286"/>
      <c r="T17" s="248"/>
      <c r="U17" s="286"/>
      <c r="V17" s="173">
        <f t="shared" si="0"/>
        <v>0</v>
      </c>
      <c r="W17" s="173">
        <f t="shared" si="0"/>
        <v>0</v>
      </c>
      <c r="X17" s="173">
        <f t="shared" si="1"/>
        <v>0</v>
      </c>
      <c r="Y17" s="59">
        <f>'Quadro 1'!X17</f>
        <v>0</v>
      </c>
      <c r="Z17" s="59">
        <f>'Quadro 1'!Y17</f>
        <v>0</v>
      </c>
      <c r="AA17" s="59">
        <f>'Quadro 1'!Z17</f>
        <v>0</v>
      </c>
    </row>
    <row r="18" spans="1:27" s="45" customFormat="1" ht="24.95" customHeight="1" x14ac:dyDescent="0.15">
      <c r="A18" s="299" t="s">
        <v>53</v>
      </c>
      <c r="B18" s="293"/>
      <c r="C18" s="294"/>
      <c r="D18" s="248"/>
      <c r="E18" s="286"/>
      <c r="F18" s="248"/>
      <c r="G18" s="286"/>
      <c r="H18" s="248"/>
      <c r="I18" s="286"/>
      <c r="J18" s="248"/>
      <c r="K18" s="286"/>
      <c r="L18" s="248"/>
      <c r="M18" s="286"/>
      <c r="N18" s="248"/>
      <c r="O18" s="286"/>
      <c r="P18" s="248"/>
      <c r="Q18" s="286"/>
      <c r="R18" s="248"/>
      <c r="S18" s="286"/>
      <c r="T18" s="248"/>
      <c r="U18" s="286"/>
      <c r="V18" s="173">
        <f t="shared" si="0"/>
        <v>0</v>
      </c>
      <c r="W18" s="173">
        <f t="shared" si="0"/>
        <v>0</v>
      </c>
      <c r="X18" s="173">
        <f t="shared" si="1"/>
        <v>0</v>
      </c>
      <c r="Y18" s="59">
        <f>'Quadro 1'!X18</f>
        <v>0</v>
      </c>
      <c r="Z18" s="59">
        <f>'Quadro 1'!Y18</f>
        <v>0</v>
      </c>
      <c r="AA18" s="59">
        <f>'Quadro 1'!Z18</f>
        <v>0</v>
      </c>
    </row>
    <row r="19" spans="1:27" s="45" customFormat="1" ht="24.95" customHeight="1" x14ac:dyDescent="0.15">
      <c r="A19" s="299" t="s">
        <v>54</v>
      </c>
      <c r="B19" s="293"/>
      <c r="C19" s="294"/>
      <c r="D19" s="248"/>
      <c r="E19" s="286"/>
      <c r="F19" s="248"/>
      <c r="G19" s="286"/>
      <c r="H19" s="248"/>
      <c r="I19" s="286"/>
      <c r="J19" s="248"/>
      <c r="K19" s="286"/>
      <c r="L19" s="248"/>
      <c r="M19" s="286"/>
      <c r="N19" s="248"/>
      <c r="O19" s="286"/>
      <c r="P19" s="248"/>
      <c r="Q19" s="286"/>
      <c r="R19" s="248"/>
      <c r="S19" s="286">
        <v>1</v>
      </c>
      <c r="T19" s="248">
        <v>1</v>
      </c>
      <c r="U19" s="286"/>
      <c r="V19" s="173">
        <f t="shared" si="0"/>
        <v>1</v>
      </c>
      <c r="W19" s="173">
        <f t="shared" si="0"/>
        <v>1</v>
      </c>
      <c r="X19" s="173">
        <f t="shared" si="1"/>
        <v>2</v>
      </c>
      <c r="Y19" s="59">
        <f>'Quadro 1'!X19</f>
        <v>1</v>
      </c>
      <c r="Z19" s="59">
        <f>'Quadro 1'!Y19</f>
        <v>1</v>
      </c>
      <c r="AA19" s="59">
        <f>'Quadro 1'!Z19</f>
        <v>2</v>
      </c>
    </row>
    <row r="20" spans="1:27" s="45" customFormat="1" ht="24.95" customHeight="1" x14ac:dyDescent="0.15">
      <c r="A20" s="299" t="s">
        <v>55</v>
      </c>
      <c r="B20" s="293"/>
      <c r="C20" s="294"/>
      <c r="D20" s="248"/>
      <c r="E20" s="286"/>
      <c r="F20" s="248"/>
      <c r="G20" s="286"/>
      <c r="H20" s="248"/>
      <c r="I20" s="286"/>
      <c r="J20" s="248"/>
      <c r="K20" s="286"/>
      <c r="L20" s="248"/>
      <c r="M20" s="286"/>
      <c r="N20" s="248"/>
      <c r="O20" s="286"/>
      <c r="P20" s="248"/>
      <c r="Q20" s="286"/>
      <c r="R20" s="248"/>
      <c r="S20" s="286"/>
      <c r="T20" s="248"/>
      <c r="U20" s="286"/>
      <c r="V20" s="173">
        <f t="shared" si="0"/>
        <v>0</v>
      </c>
      <c r="W20" s="173">
        <f t="shared" si="0"/>
        <v>0</v>
      </c>
      <c r="X20" s="173">
        <f t="shared" si="1"/>
        <v>0</v>
      </c>
      <c r="Y20" s="59">
        <f>'Quadro 1'!X20</f>
        <v>0</v>
      </c>
      <c r="Z20" s="59">
        <f>'Quadro 1'!Y20</f>
        <v>0</v>
      </c>
      <c r="AA20" s="59">
        <f>'Quadro 1'!Z20</f>
        <v>0</v>
      </c>
    </row>
    <row r="21" spans="1:27" s="45" customFormat="1" ht="24.95" customHeight="1" x14ac:dyDescent="0.15">
      <c r="A21" s="299" t="s">
        <v>56</v>
      </c>
      <c r="B21" s="293"/>
      <c r="C21" s="294"/>
      <c r="D21" s="248"/>
      <c r="E21" s="286"/>
      <c r="F21" s="248"/>
      <c r="G21" s="286"/>
      <c r="H21" s="248"/>
      <c r="I21" s="286"/>
      <c r="J21" s="248"/>
      <c r="K21" s="286"/>
      <c r="L21" s="248"/>
      <c r="M21" s="286"/>
      <c r="N21" s="248"/>
      <c r="O21" s="286"/>
      <c r="P21" s="248">
        <v>11</v>
      </c>
      <c r="Q21" s="286">
        <v>21</v>
      </c>
      <c r="R21" s="248">
        <v>28</v>
      </c>
      <c r="S21" s="286">
        <v>79</v>
      </c>
      <c r="T21" s="248">
        <v>12</v>
      </c>
      <c r="U21" s="286">
        <v>51</v>
      </c>
      <c r="V21" s="173">
        <f t="shared" si="0"/>
        <v>51</v>
      </c>
      <c r="W21" s="173">
        <f t="shared" si="0"/>
        <v>151</v>
      </c>
      <c r="X21" s="173">
        <f t="shared" si="1"/>
        <v>202</v>
      </c>
      <c r="Y21" s="59">
        <f>'Quadro 1'!X21</f>
        <v>51</v>
      </c>
      <c r="Z21" s="59">
        <f>'Quadro 1'!Y21</f>
        <v>151</v>
      </c>
      <c r="AA21" s="59">
        <f>'Quadro 1'!Z21</f>
        <v>202</v>
      </c>
    </row>
    <row r="22" spans="1:27" s="45" customFormat="1" ht="24.95" customHeight="1" x14ac:dyDescent="0.15">
      <c r="A22" s="299" t="s">
        <v>57</v>
      </c>
      <c r="B22" s="293"/>
      <c r="C22" s="294"/>
      <c r="D22" s="248"/>
      <c r="E22" s="286"/>
      <c r="F22" s="248"/>
      <c r="G22" s="286"/>
      <c r="H22" s="248"/>
      <c r="I22" s="286"/>
      <c r="J22" s="248"/>
      <c r="K22" s="286"/>
      <c r="L22" s="248"/>
      <c r="M22" s="286"/>
      <c r="N22" s="248"/>
      <c r="O22" s="286"/>
      <c r="P22" s="248"/>
      <c r="Q22" s="286"/>
      <c r="R22" s="248"/>
      <c r="S22" s="286"/>
      <c r="T22" s="248"/>
      <c r="U22" s="286"/>
      <c r="V22" s="173">
        <f t="shared" si="0"/>
        <v>0</v>
      </c>
      <c r="W22" s="173">
        <f t="shared" si="0"/>
        <v>0</v>
      </c>
      <c r="X22" s="173">
        <f t="shared" si="1"/>
        <v>0</v>
      </c>
      <c r="Y22" s="59">
        <f>'Quadro 1'!X22</f>
        <v>0</v>
      </c>
      <c r="Z22" s="59">
        <f>'Quadro 1'!Y22</f>
        <v>0</v>
      </c>
      <c r="AA22" s="59">
        <f>'Quadro 1'!Z22</f>
        <v>0</v>
      </c>
    </row>
    <row r="23" spans="1:27" s="45" customFormat="1" ht="24.95" customHeight="1" x14ac:dyDescent="0.15">
      <c r="A23" s="299" t="s">
        <v>58</v>
      </c>
      <c r="B23" s="293"/>
      <c r="C23" s="294"/>
      <c r="D23" s="248"/>
      <c r="E23" s="286"/>
      <c r="F23" s="248"/>
      <c r="G23" s="286"/>
      <c r="H23" s="248"/>
      <c r="I23" s="286"/>
      <c r="J23" s="248"/>
      <c r="K23" s="286"/>
      <c r="L23" s="248"/>
      <c r="M23" s="286"/>
      <c r="N23" s="248"/>
      <c r="O23" s="286"/>
      <c r="P23" s="248"/>
      <c r="Q23" s="286"/>
      <c r="R23" s="248"/>
      <c r="S23" s="286"/>
      <c r="T23" s="248"/>
      <c r="U23" s="286"/>
      <c r="V23" s="173">
        <f t="shared" si="0"/>
        <v>0</v>
      </c>
      <c r="W23" s="173">
        <f t="shared" si="0"/>
        <v>0</v>
      </c>
      <c r="X23" s="173">
        <f t="shared" si="1"/>
        <v>0</v>
      </c>
      <c r="Y23" s="59">
        <f>'Quadro 1'!X23</f>
        <v>0</v>
      </c>
      <c r="Z23" s="59">
        <f>'Quadro 1'!Y23</f>
        <v>0</v>
      </c>
      <c r="AA23" s="59">
        <f>'Quadro 1'!Z23</f>
        <v>0</v>
      </c>
    </row>
    <row r="24" spans="1:27" s="45" customFormat="1" ht="24.95" customHeight="1" x14ac:dyDescent="0.15">
      <c r="A24" s="299" t="s">
        <v>59</v>
      </c>
      <c r="B24" s="293"/>
      <c r="C24" s="294"/>
      <c r="D24" s="248"/>
      <c r="E24" s="286"/>
      <c r="F24" s="248"/>
      <c r="G24" s="286"/>
      <c r="H24" s="248"/>
      <c r="I24" s="286"/>
      <c r="J24" s="248"/>
      <c r="K24" s="286"/>
      <c r="L24" s="248"/>
      <c r="M24" s="286"/>
      <c r="N24" s="248"/>
      <c r="O24" s="286"/>
      <c r="P24" s="248"/>
      <c r="Q24" s="286"/>
      <c r="R24" s="248"/>
      <c r="S24" s="286"/>
      <c r="T24" s="248"/>
      <c r="U24" s="286"/>
      <c r="V24" s="173">
        <f t="shared" si="0"/>
        <v>0</v>
      </c>
      <c r="W24" s="173">
        <f t="shared" si="0"/>
        <v>0</v>
      </c>
      <c r="X24" s="173">
        <f t="shared" si="1"/>
        <v>0</v>
      </c>
      <c r="Y24" s="59">
        <f>'Quadro 1'!X24</f>
        <v>0</v>
      </c>
      <c r="Z24" s="59">
        <f>'Quadro 1'!Y24</f>
        <v>0</v>
      </c>
      <c r="AA24" s="59">
        <f>'Quadro 1'!Z24</f>
        <v>0</v>
      </c>
    </row>
    <row r="25" spans="1:27" s="45" customFormat="1" ht="24.95" customHeight="1" x14ac:dyDescent="0.15">
      <c r="A25" s="299" t="s">
        <v>60</v>
      </c>
      <c r="B25" s="293"/>
      <c r="C25" s="294"/>
      <c r="D25" s="248"/>
      <c r="E25" s="286"/>
      <c r="F25" s="248"/>
      <c r="G25" s="286"/>
      <c r="H25" s="248"/>
      <c r="I25" s="286"/>
      <c r="J25" s="248"/>
      <c r="K25" s="286"/>
      <c r="L25" s="248"/>
      <c r="M25" s="286"/>
      <c r="N25" s="248"/>
      <c r="O25" s="286"/>
      <c r="P25" s="248"/>
      <c r="Q25" s="286"/>
      <c r="R25" s="248"/>
      <c r="S25" s="286"/>
      <c r="T25" s="248"/>
      <c r="U25" s="286"/>
      <c r="V25" s="173">
        <f t="shared" si="0"/>
        <v>0</v>
      </c>
      <c r="W25" s="173">
        <f t="shared" si="0"/>
        <v>0</v>
      </c>
      <c r="X25" s="173">
        <f t="shared" si="1"/>
        <v>0</v>
      </c>
      <c r="Y25" s="59">
        <f>'Quadro 1'!X25</f>
        <v>0</v>
      </c>
      <c r="Z25" s="59">
        <f>'Quadro 1'!Y25</f>
        <v>0</v>
      </c>
      <c r="AA25" s="59">
        <f>'Quadro 1'!Z25</f>
        <v>0</v>
      </c>
    </row>
    <row r="26" spans="1:27" s="45" customFormat="1" ht="24.95" customHeight="1" x14ac:dyDescent="0.15">
      <c r="A26" s="299" t="s">
        <v>61</v>
      </c>
      <c r="B26" s="293"/>
      <c r="C26" s="294"/>
      <c r="D26" s="248"/>
      <c r="E26" s="286"/>
      <c r="F26" s="248"/>
      <c r="G26" s="286"/>
      <c r="H26" s="248"/>
      <c r="I26" s="286"/>
      <c r="J26" s="248"/>
      <c r="K26" s="286"/>
      <c r="L26" s="248"/>
      <c r="M26" s="286"/>
      <c r="N26" s="248"/>
      <c r="O26" s="286"/>
      <c r="P26" s="248"/>
      <c r="Q26" s="286"/>
      <c r="R26" s="248"/>
      <c r="S26" s="286"/>
      <c r="T26" s="248"/>
      <c r="U26" s="286"/>
      <c r="V26" s="173">
        <f t="shared" si="0"/>
        <v>0</v>
      </c>
      <c r="W26" s="173">
        <f t="shared" si="0"/>
        <v>0</v>
      </c>
      <c r="X26" s="173">
        <f t="shared" si="1"/>
        <v>0</v>
      </c>
      <c r="Y26" s="59">
        <f>'Quadro 1'!X26</f>
        <v>0</v>
      </c>
      <c r="Z26" s="59">
        <f>'Quadro 1'!Y26</f>
        <v>0</v>
      </c>
      <c r="AA26" s="59">
        <f>'Quadro 1'!Z26</f>
        <v>0</v>
      </c>
    </row>
    <row r="27" spans="1:27" s="45" customFormat="1" ht="24.95" customHeight="1" x14ac:dyDescent="0.15">
      <c r="A27" s="299" t="s">
        <v>62</v>
      </c>
      <c r="B27" s="293"/>
      <c r="C27" s="294"/>
      <c r="D27" s="248"/>
      <c r="E27" s="286"/>
      <c r="F27" s="248"/>
      <c r="G27" s="286"/>
      <c r="H27" s="248"/>
      <c r="I27" s="286"/>
      <c r="J27" s="248"/>
      <c r="K27" s="286"/>
      <c r="L27" s="248"/>
      <c r="M27" s="286"/>
      <c r="N27" s="248"/>
      <c r="O27" s="286"/>
      <c r="P27" s="248"/>
      <c r="Q27" s="286"/>
      <c r="R27" s="248"/>
      <c r="S27" s="286"/>
      <c r="T27" s="248"/>
      <c r="U27" s="286"/>
      <c r="V27" s="173">
        <f t="shared" si="0"/>
        <v>0</v>
      </c>
      <c r="W27" s="173">
        <f t="shared" si="0"/>
        <v>0</v>
      </c>
      <c r="X27" s="173">
        <f t="shared" si="1"/>
        <v>0</v>
      </c>
      <c r="Y27" s="59">
        <f>'Quadro 1'!X27</f>
        <v>0</v>
      </c>
      <c r="Z27" s="59">
        <f>'Quadro 1'!Y27</f>
        <v>0</v>
      </c>
      <c r="AA27" s="59">
        <f>'Quadro 1'!Z27</f>
        <v>0</v>
      </c>
    </row>
    <row r="28" spans="1:27" s="45" customFormat="1" ht="24.95" customHeight="1" x14ac:dyDescent="0.15">
      <c r="A28" s="299" t="s">
        <v>63</v>
      </c>
      <c r="B28" s="293"/>
      <c r="C28" s="294"/>
      <c r="D28" s="248"/>
      <c r="E28" s="286"/>
      <c r="F28" s="248"/>
      <c r="G28" s="286"/>
      <c r="H28" s="248"/>
      <c r="I28" s="286"/>
      <c r="J28" s="248"/>
      <c r="K28" s="286"/>
      <c r="L28" s="248"/>
      <c r="M28" s="286"/>
      <c r="N28" s="248"/>
      <c r="O28" s="286"/>
      <c r="P28" s="248"/>
      <c r="Q28" s="286"/>
      <c r="R28" s="248"/>
      <c r="S28" s="286"/>
      <c r="T28" s="248"/>
      <c r="U28" s="286"/>
      <c r="V28" s="173">
        <f t="shared" si="0"/>
        <v>0</v>
      </c>
      <c r="W28" s="173">
        <f t="shared" si="0"/>
        <v>0</v>
      </c>
      <c r="X28" s="173">
        <f t="shared" si="1"/>
        <v>0</v>
      </c>
      <c r="Y28" s="59">
        <f>'Quadro 1'!X28</f>
        <v>0</v>
      </c>
      <c r="Z28" s="59">
        <f>'Quadro 1'!Y28</f>
        <v>0</v>
      </c>
      <c r="AA28" s="59">
        <f>'Quadro 1'!Z28</f>
        <v>0</v>
      </c>
    </row>
    <row r="29" spans="1:27" s="45" customFormat="1" ht="24.95" customHeight="1" x14ac:dyDescent="0.15">
      <c r="A29" s="299" t="s">
        <v>64</v>
      </c>
      <c r="B29" s="293"/>
      <c r="C29" s="294"/>
      <c r="D29" s="248"/>
      <c r="E29" s="286"/>
      <c r="F29" s="248"/>
      <c r="G29" s="286"/>
      <c r="H29" s="248"/>
      <c r="I29" s="286"/>
      <c r="J29" s="248"/>
      <c r="K29" s="286"/>
      <c r="L29" s="248"/>
      <c r="M29" s="286"/>
      <c r="N29" s="248"/>
      <c r="O29" s="286"/>
      <c r="P29" s="248"/>
      <c r="Q29" s="286"/>
      <c r="R29" s="248"/>
      <c r="S29" s="286"/>
      <c r="T29" s="248"/>
      <c r="U29" s="286"/>
      <c r="V29" s="173">
        <f t="shared" si="0"/>
        <v>0</v>
      </c>
      <c r="W29" s="173">
        <f t="shared" si="0"/>
        <v>0</v>
      </c>
      <c r="X29" s="173">
        <f t="shared" si="1"/>
        <v>0</v>
      </c>
      <c r="Y29" s="59">
        <f>'Quadro 1'!X29</f>
        <v>0</v>
      </c>
      <c r="Z29" s="59">
        <f>'Quadro 1'!Y29</f>
        <v>0</v>
      </c>
      <c r="AA29" s="59">
        <f>'Quadro 1'!Z29</f>
        <v>0</v>
      </c>
    </row>
    <row r="30" spans="1:27" s="45" customFormat="1" ht="24.95" customHeight="1" x14ac:dyDescent="0.15">
      <c r="A30" s="299" t="s">
        <v>65</v>
      </c>
      <c r="B30" s="293"/>
      <c r="C30" s="294"/>
      <c r="D30" s="248"/>
      <c r="E30" s="286"/>
      <c r="F30" s="248"/>
      <c r="G30" s="286"/>
      <c r="H30" s="248"/>
      <c r="I30" s="286"/>
      <c r="J30" s="248"/>
      <c r="K30" s="286"/>
      <c r="L30" s="248"/>
      <c r="M30" s="286"/>
      <c r="N30" s="248"/>
      <c r="O30" s="286"/>
      <c r="P30" s="248"/>
      <c r="Q30" s="286"/>
      <c r="R30" s="248"/>
      <c r="S30" s="286"/>
      <c r="T30" s="248"/>
      <c r="U30" s="286"/>
      <c r="V30" s="173">
        <f t="shared" si="0"/>
        <v>0</v>
      </c>
      <c r="W30" s="173">
        <f t="shared" si="0"/>
        <v>0</v>
      </c>
      <c r="X30" s="173">
        <f t="shared" si="1"/>
        <v>0</v>
      </c>
      <c r="Y30" s="59">
        <f>'Quadro 1'!X30</f>
        <v>0</v>
      </c>
      <c r="Z30" s="59">
        <f>'Quadro 1'!Y30</f>
        <v>0</v>
      </c>
      <c r="AA30" s="59">
        <f>'Quadro 1'!Z30</f>
        <v>0</v>
      </c>
    </row>
    <row r="31" spans="1:27" s="45" customFormat="1" ht="24.95" customHeight="1" x14ac:dyDescent="0.15">
      <c r="A31" s="299" t="s">
        <v>66</v>
      </c>
      <c r="B31" s="293"/>
      <c r="C31" s="294"/>
      <c r="D31" s="248"/>
      <c r="E31" s="286"/>
      <c r="F31" s="248"/>
      <c r="G31" s="286"/>
      <c r="H31" s="248"/>
      <c r="I31" s="286"/>
      <c r="J31" s="248"/>
      <c r="K31" s="286"/>
      <c r="L31" s="248"/>
      <c r="M31" s="286"/>
      <c r="N31" s="248"/>
      <c r="O31" s="286"/>
      <c r="P31" s="248"/>
      <c r="Q31" s="286"/>
      <c r="R31" s="248"/>
      <c r="S31" s="286"/>
      <c r="T31" s="248"/>
      <c r="U31" s="286"/>
      <c r="V31" s="173">
        <f t="shared" si="0"/>
        <v>0</v>
      </c>
      <c r="W31" s="173">
        <f t="shared" si="0"/>
        <v>0</v>
      </c>
      <c r="X31" s="173">
        <f t="shared" si="1"/>
        <v>0</v>
      </c>
      <c r="Y31" s="59">
        <f>'Quadro 1'!X31</f>
        <v>0</v>
      </c>
      <c r="Z31" s="59">
        <f>'Quadro 1'!Y31</f>
        <v>0</v>
      </c>
      <c r="AA31" s="59">
        <f>'Quadro 1'!Z31</f>
        <v>0</v>
      </c>
    </row>
    <row r="32" spans="1:27" s="45" customFormat="1" ht="24.95" customHeight="1" x14ac:dyDescent="0.15">
      <c r="A32" s="299" t="s">
        <v>67</v>
      </c>
      <c r="B32" s="293"/>
      <c r="C32" s="294"/>
      <c r="D32" s="248"/>
      <c r="E32" s="286"/>
      <c r="F32" s="248"/>
      <c r="G32" s="286"/>
      <c r="H32" s="248"/>
      <c r="I32" s="286"/>
      <c r="J32" s="248"/>
      <c r="K32" s="286"/>
      <c r="L32" s="248"/>
      <c r="M32" s="286"/>
      <c r="N32" s="248"/>
      <c r="O32" s="286"/>
      <c r="P32" s="248"/>
      <c r="Q32" s="286"/>
      <c r="R32" s="248"/>
      <c r="S32" s="286"/>
      <c r="T32" s="248"/>
      <c r="U32" s="286"/>
      <c r="V32" s="173">
        <f t="shared" si="0"/>
        <v>0</v>
      </c>
      <c r="W32" s="173">
        <f t="shared" si="0"/>
        <v>0</v>
      </c>
      <c r="X32" s="173">
        <f t="shared" si="1"/>
        <v>0</v>
      </c>
      <c r="Y32" s="59">
        <f>'Quadro 1'!X32</f>
        <v>0</v>
      </c>
      <c r="Z32" s="59">
        <f>'Quadro 1'!Y32</f>
        <v>0</v>
      </c>
      <c r="AA32" s="59">
        <f>'Quadro 1'!Z32</f>
        <v>0</v>
      </c>
    </row>
    <row r="33" spans="1:27" s="45" customFormat="1" ht="24.95" customHeight="1" x14ac:dyDescent="0.15">
      <c r="A33" s="299" t="s">
        <v>412</v>
      </c>
      <c r="B33" s="293"/>
      <c r="C33" s="294"/>
      <c r="D33" s="248"/>
      <c r="E33" s="286"/>
      <c r="F33" s="248"/>
      <c r="G33" s="286"/>
      <c r="H33" s="248"/>
      <c r="I33" s="286"/>
      <c r="J33" s="248"/>
      <c r="K33" s="286"/>
      <c r="L33" s="248"/>
      <c r="M33" s="286"/>
      <c r="N33" s="248"/>
      <c r="O33" s="286"/>
      <c r="P33" s="248"/>
      <c r="Q33" s="286"/>
      <c r="R33" s="248"/>
      <c r="S33" s="286"/>
      <c r="T33" s="248"/>
      <c r="U33" s="286"/>
      <c r="V33" s="173">
        <f t="shared" si="0"/>
        <v>0</v>
      </c>
      <c r="W33" s="173">
        <f t="shared" si="0"/>
        <v>0</v>
      </c>
      <c r="X33" s="173">
        <f t="shared" si="1"/>
        <v>0</v>
      </c>
      <c r="Y33" s="59">
        <f>'Quadro 1'!X33</f>
        <v>0</v>
      </c>
      <c r="Z33" s="59">
        <f>'Quadro 1'!Y33</f>
        <v>0</v>
      </c>
      <c r="AA33" s="59">
        <f>'Quadro 1'!Z33</f>
        <v>0</v>
      </c>
    </row>
    <row r="34" spans="1:27" s="45" customFormat="1" ht="24.95" customHeight="1" x14ac:dyDescent="0.15">
      <c r="A34" s="299" t="s">
        <v>413</v>
      </c>
      <c r="B34" s="293"/>
      <c r="C34" s="294"/>
      <c r="D34" s="248"/>
      <c r="E34" s="286"/>
      <c r="F34" s="248"/>
      <c r="G34" s="286"/>
      <c r="H34" s="248"/>
      <c r="I34" s="286"/>
      <c r="J34" s="248"/>
      <c r="K34" s="286"/>
      <c r="L34" s="248"/>
      <c r="M34" s="286"/>
      <c r="N34" s="248"/>
      <c r="O34" s="286"/>
      <c r="P34" s="248"/>
      <c r="Q34" s="286"/>
      <c r="R34" s="248"/>
      <c r="S34" s="286"/>
      <c r="T34" s="248"/>
      <c r="U34" s="286"/>
      <c r="V34" s="173">
        <f t="shared" si="0"/>
        <v>0</v>
      </c>
      <c r="W34" s="173">
        <f t="shared" si="0"/>
        <v>0</v>
      </c>
      <c r="X34" s="173">
        <f t="shared" si="1"/>
        <v>0</v>
      </c>
      <c r="Y34" s="59">
        <f>'Quadro 1'!X34</f>
        <v>0</v>
      </c>
      <c r="Z34" s="59">
        <f>'Quadro 1'!Y34</f>
        <v>0</v>
      </c>
      <c r="AA34" s="59">
        <f>'Quadro 1'!Z34</f>
        <v>0</v>
      </c>
    </row>
    <row r="35" spans="1:27" s="45" customFormat="1" ht="24.95" customHeight="1" x14ac:dyDescent="0.15">
      <c r="A35" s="299" t="s">
        <v>414</v>
      </c>
      <c r="B35" s="293"/>
      <c r="C35" s="294"/>
      <c r="D35" s="248"/>
      <c r="E35" s="286"/>
      <c r="F35" s="248"/>
      <c r="G35" s="286"/>
      <c r="H35" s="248"/>
      <c r="I35" s="286"/>
      <c r="J35" s="248"/>
      <c r="K35" s="286"/>
      <c r="L35" s="248"/>
      <c r="M35" s="286"/>
      <c r="N35" s="248"/>
      <c r="O35" s="286"/>
      <c r="P35" s="248"/>
      <c r="Q35" s="286"/>
      <c r="R35" s="248"/>
      <c r="S35" s="286"/>
      <c r="T35" s="248"/>
      <c r="U35" s="286"/>
      <c r="V35" s="173">
        <f t="shared" si="0"/>
        <v>0</v>
      </c>
      <c r="W35" s="173">
        <f t="shared" si="0"/>
        <v>0</v>
      </c>
      <c r="X35" s="173">
        <f t="shared" si="1"/>
        <v>0</v>
      </c>
      <c r="Y35" s="59">
        <f>'Quadro 1'!X35</f>
        <v>0</v>
      </c>
      <c r="Z35" s="59">
        <f>'Quadro 1'!Y35</f>
        <v>0</v>
      </c>
      <c r="AA35" s="59">
        <f>'Quadro 1'!Z35</f>
        <v>0</v>
      </c>
    </row>
    <row r="36" spans="1:27" s="45" customFormat="1" ht="24.95" customHeight="1" x14ac:dyDescent="0.15">
      <c r="A36" s="299" t="s">
        <v>68</v>
      </c>
      <c r="B36" s="293"/>
      <c r="C36" s="294"/>
      <c r="D36" s="248"/>
      <c r="E36" s="286"/>
      <c r="F36" s="248"/>
      <c r="G36" s="286"/>
      <c r="H36" s="248"/>
      <c r="I36" s="286"/>
      <c r="J36" s="248"/>
      <c r="K36" s="286"/>
      <c r="L36" s="248"/>
      <c r="M36" s="286"/>
      <c r="N36" s="248"/>
      <c r="O36" s="286"/>
      <c r="P36" s="248"/>
      <c r="Q36" s="286"/>
      <c r="R36" s="248"/>
      <c r="S36" s="286"/>
      <c r="T36" s="248"/>
      <c r="U36" s="286"/>
      <c r="V36" s="173">
        <f t="shared" si="0"/>
        <v>0</v>
      </c>
      <c r="W36" s="173">
        <f t="shared" si="0"/>
        <v>0</v>
      </c>
      <c r="X36" s="173">
        <f t="shared" si="1"/>
        <v>0</v>
      </c>
      <c r="Y36" s="59">
        <f>'Quadro 1'!X36</f>
        <v>0</v>
      </c>
      <c r="Z36" s="59">
        <f>'Quadro 1'!Y36</f>
        <v>0</v>
      </c>
      <c r="AA36" s="59">
        <f>'Quadro 1'!Z36</f>
        <v>0</v>
      </c>
    </row>
    <row r="37" spans="1:27" s="45" customFormat="1" ht="24.95" customHeight="1" x14ac:dyDescent="0.15">
      <c r="A37" s="299" t="s">
        <v>415</v>
      </c>
      <c r="B37" s="293"/>
      <c r="C37" s="294"/>
      <c r="D37" s="248"/>
      <c r="E37" s="286"/>
      <c r="F37" s="248"/>
      <c r="G37" s="286"/>
      <c r="H37" s="248"/>
      <c r="I37" s="286"/>
      <c r="J37" s="248"/>
      <c r="K37" s="286"/>
      <c r="L37" s="248"/>
      <c r="M37" s="286"/>
      <c r="N37" s="248"/>
      <c r="O37" s="286"/>
      <c r="P37" s="248"/>
      <c r="Q37" s="286"/>
      <c r="R37" s="248"/>
      <c r="S37" s="286"/>
      <c r="T37" s="248"/>
      <c r="U37" s="286"/>
      <c r="V37" s="173">
        <f t="shared" si="0"/>
        <v>0</v>
      </c>
      <c r="W37" s="173">
        <f t="shared" si="0"/>
        <v>0</v>
      </c>
      <c r="X37" s="173">
        <f t="shared" si="1"/>
        <v>0</v>
      </c>
      <c r="Y37" s="59">
        <f>'Quadro 1'!X37</f>
        <v>0</v>
      </c>
      <c r="Z37" s="59">
        <f>'Quadro 1'!Y37</f>
        <v>0</v>
      </c>
      <c r="AA37" s="59">
        <f>'Quadro 1'!Z37</f>
        <v>0</v>
      </c>
    </row>
    <row r="38" spans="1:27" s="45" customFormat="1" ht="24.95" customHeight="1" x14ac:dyDescent="0.15">
      <c r="A38" s="299" t="s">
        <v>416</v>
      </c>
      <c r="B38" s="293"/>
      <c r="C38" s="294"/>
      <c r="D38" s="248"/>
      <c r="E38" s="286"/>
      <c r="F38" s="248"/>
      <c r="G38" s="286"/>
      <c r="H38" s="248"/>
      <c r="I38" s="286"/>
      <c r="J38" s="248"/>
      <c r="K38" s="286"/>
      <c r="L38" s="248"/>
      <c r="M38" s="286"/>
      <c r="N38" s="248"/>
      <c r="O38" s="286"/>
      <c r="P38" s="248"/>
      <c r="Q38" s="286"/>
      <c r="R38" s="248"/>
      <c r="S38" s="286"/>
      <c r="T38" s="248"/>
      <c r="U38" s="286"/>
      <c r="V38" s="173">
        <f t="shared" si="0"/>
        <v>0</v>
      </c>
      <c r="W38" s="173">
        <f t="shared" si="0"/>
        <v>0</v>
      </c>
      <c r="X38" s="173">
        <f t="shared" si="1"/>
        <v>0</v>
      </c>
      <c r="Y38" s="59">
        <f>'Quadro 1'!X38</f>
        <v>0</v>
      </c>
      <c r="Z38" s="59">
        <f>'Quadro 1'!Y38</f>
        <v>0</v>
      </c>
      <c r="AA38" s="59">
        <f>'Quadro 1'!Z38</f>
        <v>0</v>
      </c>
    </row>
    <row r="39" spans="1:27" s="45" customFormat="1" ht="24.95" customHeight="1" x14ac:dyDescent="0.15">
      <c r="A39" s="299" t="s">
        <v>417</v>
      </c>
      <c r="B39" s="293"/>
      <c r="C39" s="294"/>
      <c r="D39" s="248"/>
      <c r="E39" s="286"/>
      <c r="F39" s="248"/>
      <c r="G39" s="286"/>
      <c r="H39" s="248"/>
      <c r="I39" s="286"/>
      <c r="J39" s="248"/>
      <c r="K39" s="286"/>
      <c r="L39" s="248"/>
      <c r="M39" s="286"/>
      <c r="N39" s="248"/>
      <c r="O39" s="286"/>
      <c r="P39" s="248"/>
      <c r="Q39" s="286"/>
      <c r="R39" s="248"/>
      <c r="S39" s="286"/>
      <c r="T39" s="248"/>
      <c r="U39" s="286"/>
      <c r="V39" s="173">
        <f t="shared" si="0"/>
        <v>0</v>
      </c>
      <c r="W39" s="173">
        <f t="shared" si="0"/>
        <v>0</v>
      </c>
      <c r="X39" s="173">
        <f t="shared" si="1"/>
        <v>0</v>
      </c>
      <c r="Y39" s="59">
        <f>'Quadro 1'!X39</f>
        <v>0</v>
      </c>
      <c r="Z39" s="59">
        <f>'Quadro 1'!Y39</f>
        <v>0</v>
      </c>
      <c r="AA39" s="59">
        <f>'Quadro 1'!Z39</f>
        <v>0</v>
      </c>
    </row>
    <row r="40" spans="1:27" s="45" customFormat="1" ht="24.95" customHeight="1" x14ac:dyDescent="0.15">
      <c r="A40" s="299" t="s">
        <v>69</v>
      </c>
      <c r="B40" s="293"/>
      <c r="C40" s="294"/>
      <c r="D40" s="248"/>
      <c r="E40" s="286"/>
      <c r="F40" s="248"/>
      <c r="G40" s="286"/>
      <c r="H40" s="248"/>
      <c r="I40" s="286"/>
      <c r="J40" s="248"/>
      <c r="K40" s="286"/>
      <c r="L40" s="248"/>
      <c r="M40" s="286"/>
      <c r="N40" s="248"/>
      <c r="O40" s="286"/>
      <c r="P40" s="248"/>
      <c r="Q40" s="286"/>
      <c r="R40" s="248"/>
      <c r="S40" s="286"/>
      <c r="T40" s="248"/>
      <c r="U40" s="286"/>
      <c r="V40" s="173">
        <f t="shared" si="0"/>
        <v>0</v>
      </c>
      <c r="W40" s="173">
        <f t="shared" si="0"/>
        <v>0</v>
      </c>
      <c r="X40" s="173">
        <f t="shared" si="1"/>
        <v>0</v>
      </c>
      <c r="Y40" s="59">
        <f>'Quadro 1'!X40</f>
        <v>0</v>
      </c>
      <c r="Z40" s="59">
        <f>'Quadro 1'!Y40</f>
        <v>0</v>
      </c>
      <c r="AA40" s="59">
        <f>'Quadro 1'!Z40</f>
        <v>0</v>
      </c>
    </row>
    <row r="41" spans="1:27" s="45" customFormat="1" ht="24.95" customHeight="1" x14ac:dyDescent="0.15">
      <c r="A41" s="299" t="s">
        <v>70</v>
      </c>
      <c r="B41" s="293"/>
      <c r="C41" s="294"/>
      <c r="D41" s="248"/>
      <c r="E41" s="286"/>
      <c r="F41" s="248"/>
      <c r="G41" s="286"/>
      <c r="H41" s="248"/>
      <c r="I41" s="286"/>
      <c r="J41" s="248"/>
      <c r="K41" s="286"/>
      <c r="L41" s="248"/>
      <c r="M41" s="286"/>
      <c r="N41" s="248"/>
      <c r="O41" s="286"/>
      <c r="P41" s="248"/>
      <c r="Q41" s="286"/>
      <c r="R41" s="248"/>
      <c r="S41" s="286"/>
      <c r="T41" s="248"/>
      <c r="U41" s="286"/>
      <c r="V41" s="173">
        <f t="shared" si="0"/>
        <v>0</v>
      </c>
      <c r="W41" s="173">
        <f t="shared" si="0"/>
        <v>0</v>
      </c>
      <c r="X41" s="173">
        <f t="shared" si="1"/>
        <v>0</v>
      </c>
      <c r="Y41" s="59">
        <f>'Quadro 1'!X41</f>
        <v>0</v>
      </c>
      <c r="Z41" s="59">
        <f>'Quadro 1'!Y41</f>
        <v>0</v>
      </c>
      <c r="AA41" s="59">
        <f>'Quadro 1'!Z41</f>
        <v>0</v>
      </c>
    </row>
    <row r="42" spans="1:27" s="45" customFormat="1" ht="24.95" customHeight="1" x14ac:dyDescent="0.15">
      <c r="A42" s="299" t="s">
        <v>71</v>
      </c>
      <c r="B42" s="293"/>
      <c r="C42" s="294"/>
      <c r="D42" s="248"/>
      <c r="E42" s="286"/>
      <c r="F42" s="248"/>
      <c r="G42" s="286"/>
      <c r="H42" s="248"/>
      <c r="I42" s="286"/>
      <c r="J42" s="248"/>
      <c r="K42" s="286"/>
      <c r="L42" s="248"/>
      <c r="M42" s="286"/>
      <c r="N42" s="248"/>
      <c r="O42" s="286"/>
      <c r="P42" s="248"/>
      <c r="Q42" s="286"/>
      <c r="R42" s="248"/>
      <c r="S42" s="286"/>
      <c r="T42" s="248"/>
      <c r="U42" s="286"/>
      <c r="V42" s="173">
        <f t="shared" si="0"/>
        <v>0</v>
      </c>
      <c r="W42" s="173">
        <f t="shared" si="0"/>
        <v>0</v>
      </c>
      <c r="X42" s="173">
        <f t="shared" si="1"/>
        <v>0</v>
      </c>
      <c r="Y42" s="59">
        <f>'Quadro 1'!X42</f>
        <v>0</v>
      </c>
      <c r="Z42" s="59">
        <f>'Quadro 1'!Y42</f>
        <v>0</v>
      </c>
      <c r="AA42" s="59">
        <f>'Quadro 1'!Z42</f>
        <v>0</v>
      </c>
    </row>
    <row r="43" spans="1:27" s="45" customFormat="1" ht="24.95" customHeight="1" x14ac:dyDescent="0.15">
      <c r="A43" s="299" t="s">
        <v>72</v>
      </c>
      <c r="B43" s="293"/>
      <c r="C43" s="294"/>
      <c r="D43" s="248"/>
      <c r="E43" s="286"/>
      <c r="F43" s="248"/>
      <c r="G43" s="286"/>
      <c r="H43" s="248"/>
      <c r="I43" s="286"/>
      <c r="J43" s="248"/>
      <c r="K43" s="286"/>
      <c r="L43" s="248"/>
      <c r="M43" s="286"/>
      <c r="N43" s="248"/>
      <c r="O43" s="286"/>
      <c r="P43" s="248"/>
      <c r="Q43" s="286"/>
      <c r="R43" s="248"/>
      <c r="S43" s="286"/>
      <c r="T43" s="248"/>
      <c r="U43" s="286"/>
      <c r="V43" s="173">
        <f t="shared" si="0"/>
        <v>0</v>
      </c>
      <c r="W43" s="173">
        <f t="shared" si="0"/>
        <v>0</v>
      </c>
      <c r="X43" s="173">
        <f t="shared" si="1"/>
        <v>0</v>
      </c>
      <c r="Y43" s="59">
        <f>'Quadro 1'!X43</f>
        <v>0</v>
      </c>
      <c r="Z43" s="59">
        <f>'Quadro 1'!Y43</f>
        <v>0</v>
      </c>
      <c r="AA43" s="59">
        <f>'Quadro 1'!Z43</f>
        <v>0</v>
      </c>
    </row>
    <row r="44" spans="1:27" s="45" customFormat="1" ht="24.95" customHeight="1" x14ac:dyDescent="0.15">
      <c r="A44" s="299" t="s">
        <v>73</v>
      </c>
      <c r="B44" s="293"/>
      <c r="C44" s="294"/>
      <c r="D44" s="248"/>
      <c r="E44" s="286"/>
      <c r="F44" s="248"/>
      <c r="G44" s="286"/>
      <c r="H44" s="248"/>
      <c r="I44" s="286"/>
      <c r="J44" s="248"/>
      <c r="K44" s="286"/>
      <c r="L44" s="248"/>
      <c r="M44" s="286"/>
      <c r="N44" s="248"/>
      <c r="O44" s="286"/>
      <c r="P44" s="248"/>
      <c r="Q44" s="286"/>
      <c r="R44" s="248"/>
      <c r="S44" s="286"/>
      <c r="T44" s="248"/>
      <c r="U44" s="286"/>
      <c r="V44" s="173">
        <f t="shared" si="0"/>
        <v>0</v>
      </c>
      <c r="W44" s="173">
        <f t="shared" si="0"/>
        <v>0</v>
      </c>
      <c r="X44" s="173">
        <f t="shared" si="1"/>
        <v>0</v>
      </c>
      <c r="Y44" s="59">
        <f>'Quadro 1'!X44</f>
        <v>0</v>
      </c>
      <c r="Z44" s="59">
        <f>'Quadro 1'!Y44</f>
        <v>0</v>
      </c>
      <c r="AA44" s="59">
        <f>'Quadro 1'!Z44</f>
        <v>0</v>
      </c>
    </row>
    <row r="45" spans="1:27" s="45" customFormat="1" ht="24.95" customHeight="1" x14ac:dyDescent="0.15">
      <c r="A45" s="299" t="s">
        <v>418</v>
      </c>
      <c r="B45" s="293"/>
      <c r="C45" s="294"/>
      <c r="D45" s="248"/>
      <c r="E45" s="286"/>
      <c r="F45" s="248"/>
      <c r="G45" s="286"/>
      <c r="H45" s="248"/>
      <c r="I45" s="286"/>
      <c r="J45" s="248"/>
      <c r="K45" s="286"/>
      <c r="L45" s="248"/>
      <c r="M45" s="286"/>
      <c r="N45" s="248"/>
      <c r="O45" s="286"/>
      <c r="P45" s="248"/>
      <c r="Q45" s="286"/>
      <c r="R45" s="248"/>
      <c r="S45" s="286"/>
      <c r="T45" s="248"/>
      <c r="U45" s="286"/>
      <c r="V45" s="173">
        <f t="shared" si="0"/>
        <v>0</v>
      </c>
      <c r="W45" s="173">
        <f t="shared" si="0"/>
        <v>0</v>
      </c>
      <c r="X45" s="173">
        <f t="shared" si="1"/>
        <v>0</v>
      </c>
      <c r="Y45" s="59">
        <f>'Quadro 1'!X45</f>
        <v>0</v>
      </c>
      <c r="Z45" s="59">
        <f>'Quadro 1'!Y45</f>
        <v>0</v>
      </c>
      <c r="AA45" s="59">
        <f>'Quadro 1'!Z45</f>
        <v>0</v>
      </c>
    </row>
    <row r="46" spans="1:27" s="45" customFormat="1" ht="24.95" customHeight="1" x14ac:dyDescent="0.15">
      <c r="A46" s="299" t="s">
        <v>74</v>
      </c>
      <c r="B46" s="293"/>
      <c r="C46" s="294"/>
      <c r="D46" s="248"/>
      <c r="E46" s="286"/>
      <c r="F46" s="248"/>
      <c r="G46" s="286"/>
      <c r="H46" s="248"/>
      <c r="I46" s="286"/>
      <c r="J46" s="248"/>
      <c r="K46" s="286"/>
      <c r="L46" s="248"/>
      <c r="M46" s="286"/>
      <c r="N46" s="248"/>
      <c r="O46" s="286"/>
      <c r="P46" s="248"/>
      <c r="Q46" s="286"/>
      <c r="R46" s="248"/>
      <c r="S46" s="286"/>
      <c r="T46" s="248"/>
      <c r="U46" s="286"/>
      <c r="V46" s="173">
        <f t="shared" si="0"/>
        <v>0</v>
      </c>
      <c r="W46" s="173">
        <f t="shared" si="0"/>
        <v>0</v>
      </c>
      <c r="X46" s="173">
        <f t="shared" si="1"/>
        <v>0</v>
      </c>
      <c r="Y46" s="59">
        <f>'Quadro 1'!X46</f>
        <v>0</v>
      </c>
      <c r="Z46" s="59">
        <f>'Quadro 1'!Y46</f>
        <v>0</v>
      </c>
      <c r="AA46" s="59">
        <f>'Quadro 1'!Z46</f>
        <v>0</v>
      </c>
    </row>
    <row r="47" spans="1:27" s="45" customFormat="1" ht="24.95" customHeight="1" x14ac:dyDescent="0.15">
      <c r="A47" s="299" t="s">
        <v>75</v>
      </c>
      <c r="B47" s="293"/>
      <c r="C47" s="294"/>
      <c r="D47" s="247"/>
      <c r="E47" s="287"/>
      <c r="F47" s="247"/>
      <c r="G47" s="287"/>
      <c r="H47" s="247"/>
      <c r="I47" s="287"/>
      <c r="J47" s="247"/>
      <c r="K47" s="287"/>
      <c r="L47" s="247"/>
      <c r="M47" s="287"/>
      <c r="N47" s="247"/>
      <c r="O47" s="287"/>
      <c r="P47" s="247"/>
      <c r="Q47" s="287"/>
      <c r="R47" s="247"/>
      <c r="S47" s="287"/>
      <c r="T47" s="247"/>
      <c r="U47" s="287"/>
      <c r="V47" s="172">
        <f t="shared" si="0"/>
        <v>0</v>
      </c>
      <c r="W47" s="172">
        <f t="shared" si="0"/>
        <v>0</v>
      </c>
      <c r="X47" s="172">
        <f t="shared" si="1"/>
        <v>0</v>
      </c>
      <c r="Y47" s="59">
        <f>'Quadro 1'!X47</f>
        <v>0</v>
      </c>
      <c r="Z47" s="59">
        <f>'Quadro 1'!Y47</f>
        <v>0</v>
      </c>
      <c r="AA47" s="59">
        <f>'Quadro 1'!Z47</f>
        <v>0</v>
      </c>
    </row>
    <row r="48" spans="1:27" s="45" customFormat="1" ht="15" customHeight="1" x14ac:dyDescent="0.15">
      <c r="A48" s="56" t="s">
        <v>76</v>
      </c>
      <c r="B48" s="174">
        <f t="shared" ref="B48:W48" si="2">SUM(B4:B47)</f>
        <v>0</v>
      </c>
      <c r="C48" s="174">
        <f t="shared" si="2"/>
        <v>0</v>
      </c>
      <c r="D48" s="174">
        <f t="shared" si="2"/>
        <v>1</v>
      </c>
      <c r="E48" s="174">
        <f t="shared" si="2"/>
        <v>2</v>
      </c>
      <c r="F48" s="174">
        <f t="shared" si="2"/>
        <v>0</v>
      </c>
      <c r="G48" s="174">
        <f t="shared" si="2"/>
        <v>2</v>
      </c>
      <c r="H48" s="174">
        <f t="shared" si="2"/>
        <v>2</v>
      </c>
      <c r="I48" s="174">
        <f t="shared" si="2"/>
        <v>8</v>
      </c>
      <c r="J48" s="174">
        <f t="shared" si="2"/>
        <v>0</v>
      </c>
      <c r="K48" s="174">
        <f t="shared" si="2"/>
        <v>2</v>
      </c>
      <c r="L48" s="174">
        <f t="shared" si="2"/>
        <v>13</v>
      </c>
      <c r="M48" s="174">
        <f t="shared" si="2"/>
        <v>28</v>
      </c>
      <c r="N48" s="174">
        <f t="shared" si="2"/>
        <v>0</v>
      </c>
      <c r="O48" s="174">
        <f t="shared" si="2"/>
        <v>0</v>
      </c>
      <c r="P48" s="174">
        <f t="shared" si="2"/>
        <v>21</v>
      </c>
      <c r="Q48" s="174">
        <f t="shared" si="2"/>
        <v>46</v>
      </c>
      <c r="R48" s="174">
        <f t="shared" si="2"/>
        <v>33</v>
      </c>
      <c r="S48" s="174">
        <f t="shared" si="2"/>
        <v>85</v>
      </c>
      <c r="T48" s="174">
        <f t="shared" si="2"/>
        <v>13</v>
      </c>
      <c r="U48" s="174">
        <f t="shared" si="2"/>
        <v>52</v>
      </c>
      <c r="V48" s="174">
        <f t="shared" si="2"/>
        <v>83</v>
      </c>
      <c r="W48" s="174">
        <f t="shared" si="2"/>
        <v>225</v>
      </c>
      <c r="X48" s="174">
        <f>V48+W48</f>
        <v>308</v>
      </c>
    </row>
    <row r="49" spans="1:27" s="45" customFormat="1" ht="9.9499999999999993" customHeight="1" x14ac:dyDescent="0.1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61"/>
      <c r="V49" s="58">
        <f>'Quadro 1'!X48</f>
        <v>83</v>
      </c>
      <c r="W49" s="58">
        <f>'Quadro 1'!Y48</f>
        <v>225</v>
      </c>
      <c r="X49" s="58">
        <f>'Quadro 1'!Z48</f>
        <v>308</v>
      </c>
    </row>
    <row r="50" spans="1:27" s="60" customFormat="1" ht="24.95" customHeight="1" x14ac:dyDescent="0.15">
      <c r="A50" s="448" t="s">
        <v>106</v>
      </c>
      <c r="B50" s="448" t="s">
        <v>107</v>
      </c>
      <c r="C50" s="448"/>
      <c r="D50" s="448" t="s">
        <v>108</v>
      </c>
      <c r="E50" s="448"/>
      <c r="F50" s="448" t="s">
        <v>109</v>
      </c>
      <c r="G50" s="448"/>
      <c r="H50" s="448" t="s">
        <v>110</v>
      </c>
      <c r="I50" s="448"/>
      <c r="J50" s="448" t="s">
        <v>111</v>
      </c>
      <c r="K50" s="448"/>
      <c r="L50" s="448" t="s">
        <v>112</v>
      </c>
      <c r="M50" s="448"/>
      <c r="N50" s="448" t="s">
        <v>113</v>
      </c>
      <c r="O50" s="448"/>
      <c r="P50" s="448" t="s">
        <v>114</v>
      </c>
      <c r="Q50" s="448"/>
      <c r="R50" s="448" t="s">
        <v>115</v>
      </c>
      <c r="S50" s="448"/>
      <c r="T50" s="448" t="s">
        <v>116</v>
      </c>
      <c r="U50" s="448"/>
      <c r="V50" s="448" t="s">
        <v>40</v>
      </c>
      <c r="W50" s="448"/>
      <c r="X50" s="448" t="s">
        <v>76</v>
      </c>
    </row>
    <row r="51" spans="1:27" s="60" customFormat="1" ht="15" customHeight="1" x14ac:dyDescent="0.15">
      <c r="A51" s="448"/>
      <c r="B51" s="56" t="s">
        <v>41</v>
      </c>
      <c r="C51" s="56" t="s">
        <v>42</v>
      </c>
      <c r="D51" s="56" t="s">
        <v>41</v>
      </c>
      <c r="E51" s="56" t="s">
        <v>42</v>
      </c>
      <c r="F51" s="56" t="s">
        <v>41</v>
      </c>
      <c r="G51" s="56" t="s">
        <v>42</v>
      </c>
      <c r="H51" s="56" t="s">
        <v>41</v>
      </c>
      <c r="I51" s="56" t="s">
        <v>42</v>
      </c>
      <c r="J51" s="56" t="s">
        <v>41</v>
      </c>
      <c r="K51" s="56" t="s">
        <v>42</v>
      </c>
      <c r="L51" s="56" t="s">
        <v>41</v>
      </c>
      <c r="M51" s="56" t="s">
        <v>42</v>
      </c>
      <c r="N51" s="56" t="s">
        <v>41</v>
      </c>
      <c r="O51" s="56" t="s">
        <v>42</v>
      </c>
      <c r="P51" s="56" t="s">
        <v>41</v>
      </c>
      <c r="Q51" s="56" t="s">
        <v>42</v>
      </c>
      <c r="R51" s="56" t="s">
        <v>41</v>
      </c>
      <c r="S51" s="56" t="s">
        <v>42</v>
      </c>
      <c r="T51" s="56" t="s">
        <v>41</v>
      </c>
      <c r="U51" s="56" t="s">
        <v>42</v>
      </c>
      <c r="V51" s="56" t="s">
        <v>41</v>
      </c>
      <c r="W51" s="56" t="s">
        <v>42</v>
      </c>
      <c r="X51" s="448"/>
    </row>
    <row r="52" spans="1:27" s="45" customFormat="1" ht="24.95" customHeight="1" x14ac:dyDescent="0.15">
      <c r="A52" s="166" t="s">
        <v>78</v>
      </c>
      <c r="B52" s="246"/>
      <c r="C52" s="285"/>
      <c r="D52" s="246"/>
      <c r="E52" s="285"/>
      <c r="F52" s="246"/>
      <c r="G52" s="285"/>
      <c r="H52" s="246"/>
      <c r="I52" s="285"/>
      <c r="J52" s="246"/>
      <c r="K52" s="285"/>
      <c r="L52" s="246"/>
      <c r="M52" s="285"/>
      <c r="N52" s="246"/>
      <c r="O52" s="285"/>
      <c r="P52" s="246">
        <v>1</v>
      </c>
      <c r="Q52" s="285"/>
      <c r="R52" s="246"/>
      <c r="S52" s="285"/>
      <c r="T52" s="246"/>
      <c r="U52" s="285"/>
      <c r="V52" s="171">
        <f>B52+D52+F52+H52+J52+L52+N52+P52+R52+T52</f>
        <v>1</v>
      </c>
      <c r="W52" s="171">
        <f>C52+E52+G52+I52+K52+M52+O52+Q52+S52+U52</f>
        <v>0</v>
      </c>
      <c r="X52" s="171">
        <f>V52+W52</f>
        <v>1</v>
      </c>
      <c r="Y52" s="59">
        <f>'Quadro 1'!B51</f>
        <v>1</v>
      </c>
      <c r="Z52" s="59">
        <f>'Quadro 1'!C51</f>
        <v>0</v>
      </c>
      <c r="AA52" s="59">
        <f>'Quadro 1'!D51</f>
        <v>1</v>
      </c>
    </row>
    <row r="53" spans="1:27" s="45" customFormat="1" ht="24.95" customHeight="1" x14ac:dyDescent="0.15">
      <c r="A53" s="167" t="s">
        <v>79</v>
      </c>
      <c r="B53" s="247"/>
      <c r="C53" s="287"/>
      <c r="D53" s="247"/>
      <c r="E53" s="287"/>
      <c r="F53" s="247"/>
      <c r="G53" s="287"/>
      <c r="H53" s="247"/>
      <c r="I53" s="287"/>
      <c r="J53" s="247"/>
      <c r="K53" s="287"/>
      <c r="L53" s="247"/>
      <c r="M53" s="287"/>
      <c r="N53" s="247">
        <v>1</v>
      </c>
      <c r="O53" s="287"/>
      <c r="P53" s="247">
        <v>1</v>
      </c>
      <c r="Q53" s="287">
        <v>1</v>
      </c>
      <c r="R53" s="247"/>
      <c r="S53" s="287">
        <v>1</v>
      </c>
      <c r="T53" s="247"/>
      <c r="U53" s="287">
        <v>1</v>
      </c>
      <c r="V53" s="172">
        <f>B53+D53+F53+H53+J53+L53+N53+P53+R53+T53</f>
        <v>2</v>
      </c>
      <c r="W53" s="172">
        <f>C53+E53+G53+I53+K53+M53+O53+Q53+S53+U53</f>
        <v>3</v>
      </c>
      <c r="X53" s="172">
        <f>V53+W53</f>
        <v>5</v>
      </c>
      <c r="Y53" s="59">
        <f>'Quadro 1'!B52</f>
        <v>2</v>
      </c>
      <c r="Z53" s="59">
        <f>'Quadro 1'!C52</f>
        <v>3</v>
      </c>
      <c r="AA53" s="59">
        <f>'Quadro 1'!D52</f>
        <v>5</v>
      </c>
    </row>
    <row r="54" spans="1:27" s="45" customFormat="1" ht="15" customHeight="1" x14ac:dyDescent="0.15">
      <c r="A54" s="56" t="s">
        <v>76</v>
      </c>
      <c r="B54" s="174">
        <f>SUM(B52:B53)</f>
        <v>0</v>
      </c>
      <c r="C54" s="174">
        <f t="shared" ref="C54:U54" si="3">SUM(C52:C53)</f>
        <v>0</v>
      </c>
      <c r="D54" s="174">
        <f t="shared" si="3"/>
        <v>0</v>
      </c>
      <c r="E54" s="174">
        <f t="shared" si="3"/>
        <v>0</v>
      </c>
      <c r="F54" s="174">
        <f t="shared" si="3"/>
        <v>0</v>
      </c>
      <c r="G54" s="174">
        <f t="shared" si="3"/>
        <v>0</v>
      </c>
      <c r="H54" s="174">
        <f t="shared" si="3"/>
        <v>0</v>
      </c>
      <c r="I54" s="174">
        <f t="shared" si="3"/>
        <v>0</v>
      </c>
      <c r="J54" s="174">
        <f t="shared" si="3"/>
        <v>0</v>
      </c>
      <c r="K54" s="174">
        <f t="shared" si="3"/>
        <v>0</v>
      </c>
      <c r="L54" s="174">
        <f t="shared" si="3"/>
        <v>0</v>
      </c>
      <c r="M54" s="174">
        <f t="shared" si="3"/>
        <v>0</v>
      </c>
      <c r="N54" s="174">
        <f t="shared" si="3"/>
        <v>1</v>
      </c>
      <c r="O54" s="174">
        <f t="shared" si="3"/>
        <v>0</v>
      </c>
      <c r="P54" s="174">
        <f t="shared" si="3"/>
        <v>2</v>
      </c>
      <c r="Q54" s="174">
        <f t="shared" si="3"/>
        <v>1</v>
      </c>
      <c r="R54" s="174">
        <f t="shared" si="3"/>
        <v>0</v>
      </c>
      <c r="S54" s="174">
        <f t="shared" si="3"/>
        <v>1</v>
      </c>
      <c r="T54" s="174">
        <f t="shared" si="3"/>
        <v>0</v>
      </c>
      <c r="U54" s="174">
        <f t="shared" si="3"/>
        <v>1</v>
      </c>
      <c r="V54" s="174">
        <f>SUM(V52:V53)</f>
        <v>3</v>
      </c>
      <c r="W54" s="174">
        <f>SUM(W52:W53)</f>
        <v>3</v>
      </c>
      <c r="X54" s="174">
        <f>V54+W54</f>
        <v>6</v>
      </c>
    </row>
    <row r="55" spans="1:27" s="45" customFormat="1" ht="9.9499999999999993" customHeight="1" x14ac:dyDescent="0.15">
      <c r="V55" s="59">
        <f>'Quadro 1'!B53</f>
        <v>3</v>
      </c>
      <c r="W55" s="59">
        <f>'Quadro 1'!C53</f>
        <v>3</v>
      </c>
      <c r="X55" s="59">
        <f>'Quadro 1'!D53</f>
        <v>6</v>
      </c>
    </row>
    <row r="56" spans="1:27" s="50" customFormat="1" ht="13.35" customHeight="1" x14ac:dyDescent="0.3">
      <c r="A56" s="49" t="s">
        <v>80</v>
      </c>
      <c r="B56" s="302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</row>
    <row r="57" spans="1:27" s="50" customFormat="1" ht="13.35" customHeight="1" x14ac:dyDescent="0.3">
      <c r="A57" s="300" t="s">
        <v>419</v>
      </c>
    </row>
    <row r="58" spans="1:27" s="50" customFormat="1" ht="13.35" customHeight="1" x14ac:dyDescent="0.3">
      <c r="A58" s="51" t="s">
        <v>534</v>
      </c>
      <c r="B58" s="51"/>
      <c r="C58" s="51"/>
      <c r="D58" s="51"/>
      <c r="E58" s="51"/>
      <c r="F58" s="51"/>
      <c r="G58" s="51"/>
    </row>
    <row r="59" spans="1:27" s="50" customFormat="1" ht="13.35" customHeight="1" x14ac:dyDescent="0.3">
      <c r="A59" s="51" t="s">
        <v>81</v>
      </c>
    </row>
    <row r="60" spans="1:27" s="50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27" customFormat="1" ht="14.25" customHeight="1" x14ac:dyDescent="0.3">
      <c r="A61" s="134" t="s">
        <v>506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7" ht="12" customHeight="1" x14ac:dyDescent="0.3"/>
  </sheetData>
  <sheetProtection algorithmName="SHA-512" hashValue="aHF/xfiC3RDWVP4FgWfUBiyEx5yRTjOrTZ8mO70dTKIGrd51kcRAtPdXNIquA1qFfbhW19v/A2xmn62SGToxYA==" saltValue="QCtIo2vLn2X1kwyCWfr8eQ==" spinCount="100000" sheet="1" selectLockedCells="1"/>
  <mergeCells count="30"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3" type="noConversion"/>
  <conditionalFormatting sqref="V48">
    <cfRule type="cellIs" dxfId="419" priority="150" stopIfTrue="1" operator="notEqual">
      <formula>$V$49</formula>
    </cfRule>
  </conditionalFormatting>
  <conditionalFormatting sqref="W48">
    <cfRule type="cellIs" dxfId="418" priority="149" stopIfTrue="1" operator="notEqual">
      <formula>$W$49</formula>
    </cfRule>
  </conditionalFormatting>
  <conditionalFormatting sqref="X48">
    <cfRule type="cellIs" dxfId="417" priority="148" stopIfTrue="1" operator="notEqual">
      <formula>$X$49</formula>
    </cfRule>
  </conditionalFormatting>
  <conditionalFormatting sqref="V54">
    <cfRule type="cellIs" dxfId="416" priority="147" stopIfTrue="1" operator="notEqual">
      <formula>$V$55</formula>
    </cfRule>
  </conditionalFormatting>
  <conditionalFormatting sqref="W54">
    <cfRule type="cellIs" dxfId="415" priority="146" stopIfTrue="1" operator="notEqual">
      <formula>$W$55</formula>
    </cfRule>
  </conditionalFormatting>
  <conditionalFormatting sqref="X54">
    <cfRule type="cellIs" dxfId="414" priority="145" stopIfTrue="1" operator="notEqual">
      <formula>$X$55</formula>
    </cfRule>
  </conditionalFormatting>
  <conditionalFormatting sqref="X4">
    <cfRule type="cellIs" dxfId="413" priority="144" stopIfTrue="1" operator="notEqual">
      <formula>$AA$4</formula>
    </cfRule>
  </conditionalFormatting>
  <conditionalFormatting sqref="X5">
    <cfRule type="cellIs" dxfId="412" priority="143" stopIfTrue="1" operator="notEqual">
      <formula>$AA$5</formula>
    </cfRule>
  </conditionalFormatting>
  <conditionalFormatting sqref="X6">
    <cfRule type="cellIs" dxfId="411" priority="142" stopIfTrue="1" operator="notEqual">
      <formula>$AA$6</formula>
    </cfRule>
  </conditionalFormatting>
  <conditionalFormatting sqref="X7">
    <cfRule type="cellIs" dxfId="410" priority="141" stopIfTrue="1" operator="notEqual">
      <formula>$AA$7</formula>
    </cfRule>
  </conditionalFormatting>
  <conditionalFormatting sqref="X8">
    <cfRule type="cellIs" dxfId="409" priority="140" stopIfTrue="1" operator="notEqual">
      <formula>$AA$8</formula>
    </cfRule>
  </conditionalFormatting>
  <conditionalFormatting sqref="X9">
    <cfRule type="cellIs" dxfId="408" priority="139" stopIfTrue="1" operator="notEqual">
      <formula>$AA$9</formula>
    </cfRule>
  </conditionalFormatting>
  <conditionalFormatting sqref="X10">
    <cfRule type="cellIs" dxfId="407" priority="138" stopIfTrue="1" operator="notEqual">
      <formula>$AA$10</formula>
    </cfRule>
  </conditionalFormatting>
  <conditionalFormatting sqref="X11">
    <cfRule type="cellIs" dxfId="406" priority="137" stopIfTrue="1" operator="notEqual">
      <formula>$AA$11</formula>
    </cfRule>
  </conditionalFormatting>
  <conditionalFormatting sqref="X12">
    <cfRule type="cellIs" dxfId="405" priority="136" stopIfTrue="1" operator="notEqual">
      <formula>$AA$12</formula>
    </cfRule>
  </conditionalFormatting>
  <conditionalFormatting sqref="X13">
    <cfRule type="cellIs" dxfId="404" priority="135" stopIfTrue="1" operator="notEqual">
      <formula>$AA$13</formula>
    </cfRule>
  </conditionalFormatting>
  <conditionalFormatting sqref="X14">
    <cfRule type="cellIs" dxfId="403" priority="134" stopIfTrue="1" operator="notEqual">
      <formula>$AA$14</formula>
    </cfRule>
  </conditionalFormatting>
  <conditionalFormatting sqref="X15">
    <cfRule type="cellIs" dxfId="402" priority="133" stopIfTrue="1" operator="notEqual">
      <formula>$AA$15</formula>
    </cfRule>
  </conditionalFormatting>
  <conditionalFormatting sqref="X16">
    <cfRule type="cellIs" dxfId="401" priority="132" stopIfTrue="1" operator="notEqual">
      <formula>$AA$16</formula>
    </cfRule>
  </conditionalFormatting>
  <conditionalFormatting sqref="X17">
    <cfRule type="cellIs" dxfId="400" priority="131" stopIfTrue="1" operator="notEqual">
      <formula>$AA$17</formula>
    </cfRule>
  </conditionalFormatting>
  <conditionalFormatting sqref="X18">
    <cfRule type="cellIs" dxfId="399" priority="129" stopIfTrue="1" operator="notEqual">
      <formula>$AA$18</formula>
    </cfRule>
  </conditionalFormatting>
  <conditionalFormatting sqref="X19">
    <cfRule type="cellIs" dxfId="398" priority="128" stopIfTrue="1" operator="notEqual">
      <formula>$AA$19</formula>
    </cfRule>
  </conditionalFormatting>
  <conditionalFormatting sqref="X20">
    <cfRule type="cellIs" dxfId="397" priority="127" stopIfTrue="1" operator="notEqual">
      <formula>$AA$20</formula>
    </cfRule>
  </conditionalFormatting>
  <conditionalFormatting sqref="X21">
    <cfRule type="cellIs" dxfId="396" priority="126" stopIfTrue="1" operator="notEqual">
      <formula>$AA$21</formula>
    </cfRule>
  </conditionalFormatting>
  <conditionalFormatting sqref="X22">
    <cfRule type="cellIs" dxfId="395" priority="125" stopIfTrue="1" operator="notEqual">
      <formula>$AA$22</formula>
    </cfRule>
  </conditionalFormatting>
  <conditionalFormatting sqref="X23">
    <cfRule type="cellIs" dxfId="394" priority="124" stopIfTrue="1" operator="notEqual">
      <formula>$AA$23</formula>
    </cfRule>
  </conditionalFormatting>
  <conditionalFormatting sqref="X24">
    <cfRule type="cellIs" dxfId="393" priority="123" stopIfTrue="1" operator="notEqual">
      <formula>$AA$24</formula>
    </cfRule>
  </conditionalFormatting>
  <conditionalFormatting sqref="X25">
    <cfRule type="cellIs" dxfId="392" priority="122" stopIfTrue="1" operator="notEqual">
      <formula>$AA$25</formula>
    </cfRule>
  </conditionalFormatting>
  <conditionalFormatting sqref="X26">
    <cfRule type="cellIs" dxfId="391" priority="121" stopIfTrue="1" operator="notEqual">
      <formula>$AA$26</formula>
    </cfRule>
  </conditionalFormatting>
  <conditionalFormatting sqref="X27">
    <cfRule type="cellIs" dxfId="390" priority="120" stopIfTrue="1" operator="notEqual">
      <formula>$AA$27</formula>
    </cfRule>
  </conditionalFormatting>
  <conditionalFormatting sqref="X28">
    <cfRule type="cellIs" dxfId="389" priority="119" stopIfTrue="1" operator="notEqual">
      <formula>$AA$28</formula>
    </cfRule>
  </conditionalFormatting>
  <conditionalFormatting sqref="X29">
    <cfRule type="cellIs" dxfId="388" priority="118" stopIfTrue="1" operator="notEqual">
      <formula>$AA$29</formula>
    </cfRule>
  </conditionalFormatting>
  <conditionalFormatting sqref="X30">
    <cfRule type="cellIs" dxfId="387" priority="117" stopIfTrue="1" operator="notEqual">
      <formula>$AA$30</formula>
    </cfRule>
  </conditionalFormatting>
  <conditionalFormatting sqref="X31">
    <cfRule type="cellIs" dxfId="386" priority="116" stopIfTrue="1" operator="notEqual">
      <formula>$AA$31</formula>
    </cfRule>
  </conditionalFormatting>
  <conditionalFormatting sqref="X46">
    <cfRule type="cellIs" dxfId="385" priority="114" stopIfTrue="1" operator="notEqual">
      <formula>$AA$46</formula>
    </cfRule>
  </conditionalFormatting>
  <conditionalFormatting sqref="X47">
    <cfRule type="cellIs" dxfId="384" priority="113" stopIfTrue="1" operator="notEqual">
      <formula>$AA$47</formula>
    </cfRule>
  </conditionalFormatting>
  <conditionalFormatting sqref="V4">
    <cfRule type="cellIs" dxfId="383" priority="112" stopIfTrue="1" operator="notEqual">
      <formula>$Y$4</formula>
    </cfRule>
  </conditionalFormatting>
  <conditionalFormatting sqref="V5">
    <cfRule type="cellIs" dxfId="382" priority="111" stopIfTrue="1" operator="notEqual">
      <formula>$Y$5</formula>
    </cfRule>
  </conditionalFormatting>
  <conditionalFormatting sqref="V6">
    <cfRule type="cellIs" dxfId="381" priority="110" stopIfTrue="1" operator="notEqual">
      <formula>$Y$6</formula>
    </cfRule>
  </conditionalFormatting>
  <conditionalFormatting sqref="V7">
    <cfRule type="cellIs" dxfId="380" priority="109" stopIfTrue="1" operator="notEqual">
      <formula>$Y$7</formula>
    </cfRule>
  </conditionalFormatting>
  <conditionalFormatting sqref="V8">
    <cfRule type="cellIs" dxfId="379" priority="108" stopIfTrue="1" operator="notEqual">
      <formula>$Y$8</formula>
    </cfRule>
  </conditionalFormatting>
  <conditionalFormatting sqref="V9">
    <cfRule type="cellIs" dxfId="378" priority="107" stopIfTrue="1" operator="notEqual">
      <formula>$Y$9</formula>
    </cfRule>
  </conditionalFormatting>
  <conditionalFormatting sqref="V10">
    <cfRule type="cellIs" dxfId="377" priority="106" stopIfTrue="1" operator="notEqual">
      <formula>$Y$10</formula>
    </cfRule>
  </conditionalFormatting>
  <conditionalFormatting sqref="V11">
    <cfRule type="cellIs" dxfId="376" priority="105" stopIfTrue="1" operator="notEqual">
      <formula>$Y$11</formula>
    </cfRule>
  </conditionalFormatting>
  <conditionalFormatting sqref="V12">
    <cfRule type="cellIs" dxfId="375" priority="104" stopIfTrue="1" operator="notEqual">
      <formula>$Y$12</formula>
    </cfRule>
  </conditionalFormatting>
  <conditionalFormatting sqref="V13">
    <cfRule type="cellIs" dxfId="374" priority="103" stopIfTrue="1" operator="notEqual">
      <formula>$Y$13</formula>
    </cfRule>
  </conditionalFormatting>
  <conditionalFormatting sqref="V14">
    <cfRule type="cellIs" dxfId="373" priority="102" stopIfTrue="1" operator="notEqual">
      <formula>$Y$14</formula>
    </cfRule>
  </conditionalFormatting>
  <conditionalFormatting sqref="V15">
    <cfRule type="cellIs" dxfId="372" priority="101" stopIfTrue="1" operator="notEqual">
      <formula>$Y$15</formula>
    </cfRule>
  </conditionalFormatting>
  <conditionalFormatting sqref="V16">
    <cfRule type="cellIs" dxfId="371" priority="100" stopIfTrue="1" operator="notEqual">
      <formula>$Y$16</formula>
    </cfRule>
  </conditionalFormatting>
  <conditionalFormatting sqref="V17">
    <cfRule type="cellIs" dxfId="370" priority="99" stopIfTrue="1" operator="notEqual">
      <formula>$Y$17</formula>
    </cfRule>
  </conditionalFormatting>
  <conditionalFormatting sqref="V18">
    <cfRule type="cellIs" dxfId="369" priority="97" stopIfTrue="1" operator="notEqual">
      <formula>$Y$18</formula>
    </cfRule>
  </conditionalFormatting>
  <conditionalFormatting sqref="V19">
    <cfRule type="cellIs" dxfId="368" priority="96" stopIfTrue="1" operator="notEqual">
      <formula>$Y$19</formula>
    </cfRule>
  </conditionalFormatting>
  <conditionalFormatting sqref="V20">
    <cfRule type="cellIs" dxfId="367" priority="95" stopIfTrue="1" operator="notEqual">
      <formula>$Y$20</formula>
    </cfRule>
  </conditionalFormatting>
  <conditionalFormatting sqref="V21">
    <cfRule type="cellIs" dxfId="366" priority="94" stopIfTrue="1" operator="notEqual">
      <formula>$Y$21</formula>
    </cfRule>
  </conditionalFormatting>
  <conditionalFormatting sqref="V22">
    <cfRule type="cellIs" dxfId="365" priority="93" stopIfTrue="1" operator="notEqual">
      <formula>$Y$22</formula>
    </cfRule>
  </conditionalFormatting>
  <conditionalFormatting sqref="V23">
    <cfRule type="cellIs" dxfId="364" priority="92" stopIfTrue="1" operator="notEqual">
      <formula>$Y$23</formula>
    </cfRule>
  </conditionalFormatting>
  <conditionalFormatting sqref="V24">
    <cfRule type="cellIs" dxfId="363" priority="91" stopIfTrue="1" operator="notEqual">
      <formula>$Y$24</formula>
    </cfRule>
  </conditionalFormatting>
  <conditionalFormatting sqref="V25">
    <cfRule type="cellIs" dxfId="362" priority="90" stopIfTrue="1" operator="notEqual">
      <formula>$Y$25</formula>
    </cfRule>
  </conditionalFormatting>
  <conditionalFormatting sqref="V26">
    <cfRule type="cellIs" dxfId="361" priority="89" stopIfTrue="1" operator="notEqual">
      <formula>$Y$26</formula>
    </cfRule>
  </conditionalFormatting>
  <conditionalFormatting sqref="V27">
    <cfRule type="cellIs" dxfId="360" priority="88" stopIfTrue="1" operator="notEqual">
      <formula>$Y$27</formula>
    </cfRule>
  </conditionalFormatting>
  <conditionalFormatting sqref="V28">
    <cfRule type="cellIs" dxfId="359" priority="87" stopIfTrue="1" operator="notEqual">
      <formula>$Y$28</formula>
    </cfRule>
  </conditionalFormatting>
  <conditionalFormatting sqref="V29">
    <cfRule type="cellIs" dxfId="358" priority="86" stopIfTrue="1" operator="notEqual">
      <formula>$Y$29</formula>
    </cfRule>
  </conditionalFormatting>
  <conditionalFormatting sqref="V30">
    <cfRule type="cellIs" dxfId="357" priority="85" stopIfTrue="1" operator="notEqual">
      <formula>$Y$30</formula>
    </cfRule>
  </conditionalFormatting>
  <conditionalFormatting sqref="V31">
    <cfRule type="cellIs" dxfId="356" priority="84" stopIfTrue="1" operator="notEqual">
      <formula>$Y$31</formula>
    </cfRule>
  </conditionalFormatting>
  <conditionalFormatting sqref="V46">
    <cfRule type="cellIs" dxfId="355" priority="82" stopIfTrue="1" operator="notEqual">
      <formula>$Y$46</formula>
    </cfRule>
  </conditionalFormatting>
  <conditionalFormatting sqref="V47">
    <cfRule type="cellIs" dxfId="354" priority="81" stopIfTrue="1" operator="notEqual">
      <formula>$Y$47</formula>
    </cfRule>
  </conditionalFormatting>
  <conditionalFormatting sqref="W4">
    <cfRule type="cellIs" dxfId="353" priority="80" stopIfTrue="1" operator="notEqual">
      <formula>$Z$4</formula>
    </cfRule>
  </conditionalFormatting>
  <conditionalFormatting sqref="W5">
    <cfRule type="cellIs" dxfId="352" priority="79" stopIfTrue="1" operator="notEqual">
      <formula>$Z$5</formula>
    </cfRule>
  </conditionalFormatting>
  <conditionalFormatting sqref="W6">
    <cfRule type="cellIs" dxfId="351" priority="78" stopIfTrue="1" operator="notEqual">
      <formula>$Z$6</formula>
    </cfRule>
  </conditionalFormatting>
  <conditionalFormatting sqref="W7">
    <cfRule type="cellIs" dxfId="350" priority="77" stopIfTrue="1" operator="notEqual">
      <formula>$Z$7</formula>
    </cfRule>
  </conditionalFormatting>
  <conditionalFormatting sqref="W8">
    <cfRule type="cellIs" dxfId="349" priority="76" stopIfTrue="1" operator="notEqual">
      <formula>$Z$8</formula>
    </cfRule>
  </conditionalFormatting>
  <conditionalFormatting sqref="W9">
    <cfRule type="cellIs" dxfId="348" priority="75" stopIfTrue="1" operator="notEqual">
      <formula>$Z$9</formula>
    </cfRule>
  </conditionalFormatting>
  <conditionalFormatting sqref="W10">
    <cfRule type="cellIs" dxfId="347" priority="74" stopIfTrue="1" operator="notEqual">
      <formula>$Z$10</formula>
    </cfRule>
  </conditionalFormatting>
  <conditionalFormatting sqref="W11">
    <cfRule type="cellIs" dxfId="346" priority="73" stopIfTrue="1" operator="notEqual">
      <formula>$Z$11</formula>
    </cfRule>
  </conditionalFormatting>
  <conditionalFormatting sqref="W12">
    <cfRule type="cellIs" dxfId="345" priority="72" stopIfTrue="1" operator="notEqual">
      <formula>$Z$12</formula>
    </cfRule>
  </conditionalFormatting>
  <conditionalFormatting sqref="W13">
    <cfRule type="cellIs" dxfId="344" priority="71" stopIfTrue="1" operator="notEqual">
      <formula>$Z$13</formula>
    </cfRule>
  </conditionalFormatting>
  <conditionalFormatting sqref="W14">
    <cfRule type="cellIs" dxfId="343" priority="70" stopIfTrue="1" operator="notEqual">
      <formula>$Z$14</formula>
    </cfRule>
  </conditionalFormatting>
  <conditionalFormatting sqref="W15">
    <cfRule type="cellIs" dxfId="342" priority="69" stopIfTrue="1" operator="notEqual">
      <formula>$Z$15</formula>
    </cfRule>
  </conditionalFormatting>
  <conditionalFormatting sqref="W16">
    <cfRule type="cellIs" dxfId="341" priority="68" stopIfTrue="1" operator="notEqual">
      <formula>$Z$16</formula>
    </cfRule>
  </conditionalFormatting>
  <conditionalFormatting sqref="W17">
    <cfRule type="cellIs" dxfId="340" priority="67" stopIfTrue="1" operator="notEqual">
      <formula>$Z$17</formula>
    </cfRule>
  </conditionalFormatting>
  <conditionalFormatting sqref="W18">
    <cfRule type="cellIs" dxfId="339" priority="65" stopIfTrue="1" operator="notEqual">
      <formula>$Z$18</formula>
    </cfRule>
  </conditionalFormatting>
  <conditionalFormatting sqref="W19">
    <cfRule type="cellIs" dxfId="338" priority="64" stopIfTrue="1" operator="notEqual">
      <formula>$Z$19</formula>
    </cfRule>
  </conditionalFormatting>
  <conditionalFormatting sqref="W20">
    <cfRule type="cellIs" dxfId="337" priority="63" stopIfTrue="1" operator="notEqual">
      <formula>$Z$20</formula>
    </cfRule>
  </conditionalFormatting>
  <conditionalFormatting sqref="W21">
    <cfRule type="cellIs" dxfId="336" priority="62" stopIfTrue="1" operator="notEqual">
      <formula>$Z$21</formula>
    </cfRule>
  </conditionalFormatting>
  <conditionalFormatting sqref="W22">
    <cfRule type="cellIs" dxfId="335" priority="61" stopIfTrue="1" operator="notEqual">
      <formula>$Z$22</formula>
    </cfRule>
  </conditionalFormatting>
  <conditionalFormatting sqref="W23">
    <cfRule type="cellIs" dxfId="334" priority="60" stopIfTrue="1" operator="notEqual">
      <formula>$Z$23</formula>
    </cfRule>
  </conditionalFormatting>
  <conditionalFormatting sqref="W24">
    <cfRule type="cellIs" dxfId="333" priority="59" stopIfTrue="1" operator="notEqual">
      <formula>$Z$24</formula>
    </cfRule>
  </conditionalFormatting>
  <conditionalFormatting sqref="W25">
    <cfRule type="cellIs" dxfId="332" priority="58" stopIfTrue="1" operator="notEqual">
      <formula>$Z$25</formula>
    </cfRule>
  </conditionalFormatting>
  <conditionalFormatting sqref="W26">
    <cfRule type="cellIs" dxfId="331" priority="57" stopIfTrue="1" operator="notEqual">
      <formula>$Z$26</formula>
    </cfRule>
  </conditionalFormatting>
  <conditionalFormatting sqref="W27">
    <cfRule type="cellIs" dxfId="330" priority="56" stopIfTrue="1" operator="notEqual">
      <formula>$Z$27</formula>
    </cfRule>
  </conditionalFormatting>
  <conditionalFormatting sqref="W28">
    <cfRule type="cellIs" dxfId="329" priority="55" stopIfTrue="1" operator="notEqual">
      <formula>$Z$28</formula>
    </cfRule>
  </conditionalFormatting>
  <conditionalFormatting sqref="W29">
    <cfRule type="cellIs" dxfId="328" priority="54" stopIfTrue="1" operator="notEqual">
      <formula>$Z$29</formula>
    </cfRule>
  </conditionalFormatting>
  <conditionalFormatting sqref="W30">
    <cfRule type="cellIs" dxfId="327" priority="53" stopIfTrue="1" operator="notEqual">
      <formula>$Z$30</formula>
    </cfRule>
  </conditionalFormatting>
  <conditionalFormatting sqref="W31">
    <cfRule type="cellIs" dxfId="326" priority="52" stopIfTrue="1" operator="notEqual">
      <formula>$Z$31</formula>
    </cfRule>
  </conditionalFormatting>
  <conditionalFormatting sqref="W46">
    <cfRule type="cellIs" dxfId="325" priority="50" stopIfTrue="1" operator="notEqual">
      <formula>$Z$46</formula>
    </cfRule>
  </conditionalFormatting>
  <conditionalFormatting sqref="W47">
    <cfRule type="cellIs" dxfId="324" priority="49" stopIfTrue="1" operator="notEqual">
      <formula>$Z$47</formula>
    </cfRule>
  </conditionalFormatting>
  <conditionalFormatting sqref="V52">
    <cfRule type="cellIs" dxfId="323" priority="48" stopIfTrue="1" operator="notEqual">
      <formula>$Y$52</formula>
    </cfRule>
  </conditionalFormatting>
  <conditionalFormatting sqref="W52">
    <cfRule type="cellIs" dxfId="322" priority="47" stopIfTrue="1" operator="notEqual">
      <formula>$Z$52</formula>
    </cfRule>
  </conditionalFormatting>
  <conditionalFormatting sqref="X52">
    <cfRule type="cellIs" dxfId="321" priority="46" stopIfTrue="1" operator="notEqual">
      <formula>$AA$52</formula>
    </cfRule>
  </conditionalFormatting>
  <conditionalFormatting sqref="V53">
    <cfRule type="cellIs" dxfId="320" priority="45" stopIfTrue="1" operator="notEqual">
      <formula>$Y$53</formula>
    </cfRule>
  </conditionalFormatting>
  <conditionalFormatting sqref="W53">
    <cfRule type="cellIs" dxfId="319" priority="44" stopIfTrue="1" operator="notEqual">
      <formula>$Z$53</formula>
    </cfRule>
  </conditionalFormatting>
  <conditionalFormatting sqref="X53">
    <cfRule type="cellIs" dxfId="318" priority="43" stopIfTrue="1" operator="notEqual">
      <formula>$AA$53</formula>
    </cfRule>
  </conditionalFormatting>
  <conditionalFormatting sqref="V32">
    <cfRule type="cellIs" dxfId="317" priority="42" stopIfTrue="1" operator="notEqual">
      <formula>$Y$32</formula>
    </cfRule>
  </conditionalFormatting>
  <conditionalFormatting sqref="V33">
    <cfRule type="cellIs" dxfId="316" priority="41" stopIfTrue="1" operator="notEqual">
      <formula>$Y$33</formula>
    </cfRule>
  </conditionalFormatting>
  <conditionalFormatting sqref="V34">
    <cfRule type="cellIs" dxfId="315" priority="40" stopIfTrue="1" operator="notEqual">
      <formula>$Y$34</formula>
    </cfRule>
  </conditionalFormatting>
  <conditionalFormatting sqref="V35">
    <cfRule type="cellIs" dxfId="314" priority="39" stopIfTrue="1" operator="notEqual">
      <formula>$Y$35</formula>
    </cfRule>
  </conditionalFormatting>
  <conditionalFormatting sqref="V36">
    <cfRule type="cellIs" dxfId="313" priority="38" stopIfTrue="1" operator="notEqual">
      <formula>$Y$36</formula>
    </cfRule>
  </conditionalFormatting>
  <conditionalFormatting sqref="V37">
    <cfRule type="cellIs" dxfId="312" priority="37" stopIfTrue="1" operator="notEqual">
      <formula>$Y$37</formula>
    </cfRule>
  </conditionalFormatting>
  <conditionalFormatting sqref="V38">
    <cfRule type="cellIs" dxfId="311" priority="36" stopIfTrue="1" operator="notEqual">
      <formula>$Y$38</formula>
    </cfRule>
  </conditionalFormatting>
  <conditionalFormatting sqref="V39">
    <cfRule type="cellIs" dxfId="310" priority="35" stopIfTrue="1" operator="notEqual">
      <formula>$Y$39</formula>
    </cfRule>
  </conditionalFormatting>
  <conditionalFormatting sqref="V40">
    <cfRule type="cellIs" dxfId="309" priority="34" stopIfTrue="1" operator="notEqual">
      <formula>$Y$40</formula>
    </cfRule>
  </conditionalFormatting>
  <conditionalFormatting sqref="V41">
    <cfRule type="cellIs" dxfId="308" priority="33" stopIfTrue="1" operator="notEqual">
      <formula>$Y$41</formula>
    </cfRule>
  </conditionalFormatting>
  <conditionalFormatting sqref="V42">
    <cfRule type="cellIs" dxfId="307" priority="32" stopIfTrue="1" operator="notEqual">
      <formula>$Y$42</formula>
    </cfRule>
  </conditionalFormatting>
  <conditionalFormatting sqref="V43">
    <cfRule type="cellIs" dxfId="306" priority="31" stopIfTrue="1" operator="notEqual">
      <formula>$Y$43</formula>
    </cfRule>
  </conditionalFormatting>
  <conditionalFormatting sqref="V44">
    <cfRule type="cellIs" dxfId="305" priority="30" stopIfTrue="1" operator="notEqual">
      <formula>$Y$44</formula>
    </cfRule>
  </conditionalFormatting>
  <conditionalFormatting sqref="V45">
    <cfRule type="cellIs" dxfId="304" priority="29" stopIfTrue="1" operator="notEqual">
      <formula>$Y$45</formula>
    </cfRule>
  </conditionalFormatting>
  <conditionalFormatting sqref="W33">
    <cfRule type="cellIs" dxfId="303" priority="28" stopIfTrue="1" operator="notEqual">
      <formula>$Z$33</formula>
    </cfRule>
  </conditionalFormatting>
  <conditionalFormatting sqref="W34">
    <cfRule type="cellIs" dxfId="302" priority="27" stopIfTrue="1" operator="notEqual">
      <formula>$Z$34</formula>
    </cfRule>
  </conditionalFormatting>
  <conditionalFormatting sqref="W35">
    <cfRule type="cellIs" dxfId="301" priority="26" stopIfTrue="1" operator="notEqual">
      <formula>$Z$35</formula>
    </cfRule>
  </conditionalFormatting>
  <conditionalFormatting sqref="W36">
    <cfRule type="cellIs" dxfId="300" priority="25" stopIfTrue="1" operator="notEqual">
      <formula>$Z$36</formula>
    </cfRule>
  </conditionalFormatting>
  <conditionalFormatting sqref="W37">
    <cfRule type="cellIs" dxfId="299" priority="24" stopIfTrue="1" operator="notEqual">
      <formula>$Z$37</formula>
    </cfRule>
  </conditionalFormatting>
  <conditionalFormatting sqref="W38">
    <cfRule type="cellIs" dxfId="298" priority="23" stopIfTrue="1" operator="notEqual">
      <formula>$Z$38</formula>
    </cfRule>
  </conditionalFormatting>
  <conditionalFormatting sqref="W39">
    <cfRule type="cellIs" dxfId="297" priority="22" stopIfTrue="1" operator="notEqual">
      <formula>$Z$39</formula>
    </cfRule>
  </conditionalFormatting>
  <conditionalFormatting sqref="W40">
    <cfRule type="cellIs" dxfId="296" priority="21" stopIfTrue="1" operator="notEqual">
      <formula>$Z$40</formula>
    </cfRule>
  </conditionalFormatting>
  <conditionalFormatting sqref="W41">
    <cfRule type="cellIs" dxfId="295" priority="20" stopIfTrue="1" operator="notEqual">
      <formula>$Z$41</formula>
    </cfRule>
  </conditionalFormatting>
  <conditionalFormatting sqref="W42">
    <cfRule type="cellIs" dxfId="294" priority="19" stopIfTrue="1" operator="notEqual">
      <formula>$Z$42</formula>
    </cfRule>
  </conditionalFormatting>
  <conditionalFormatting sqref="W43">
    <cfRule type="cellIs" dxfId="293" priority="18" stopIfTrue="1" operator="notEqual">
      <formula>$Z$43</formula>
    </cfRule>
  </conditionalFormatting>
  <conditionalFormatting sqref="W44">
    <cfRule type="cellIs" dxfId="292" priority="17" stopIfTrue="1" operator="notEqual">
      <formula>$Z$44</formula>
    </cfRule>
  </conditionalFormatting>
  <conditionalFormatting sqref="W45">
    <cfRule type="cellIs" dxfId="291" priority="16" stopIfTrue="1" operator="notEqual">
      <formula>$Z$45</formula>
    </cfRule>
  </conditionalFormatting>
  <conditionalFormatting sqref="X33">
    <cfRule type="cellIs" dxfId="290" priority="15" stopIfTrue="1" operator="notEqual">
      <formula>$AA$33</formula>
    </cfRule>
  </conditionalFormatting>
  <conditionalFormatting sqref="X34">
    <cfRule type="cellIs" dxfId="289" priority="14" stopIfTrue="1" operator="notEqual">
      <formula>$AA$34</formula>
    </cfRule>
  </conditionalFormatting>
  <conditionalFormatting sqref="X35">
    <cfRule type="cellIs" dxfId="288" priority="13" stopIfTrue="1" operator="notEqual">
      <formula>$AA$35</formula>
    </cfRule>
  </conditionalFormatting>
  <conditionalFormatting sqref="X36">
    <cfRule type="cellIs" dxfId="287" priority="12" stopIfTrue="1" operator="notEqual">
      <formula>$AA$36</formula>
    </cfRule>
  </conditionalFormatting>
  <conditionalFormatting sqref="X37">
    <cfRule type="cellIs" dxfId="286" priority="11" stopIfTrue="1" operator="notEqual">
      <formula>$AA$37</formula>
    </cfRule>
  </conditionalFormatting>
  <conditionalFormatting sqref="X38">
    <cfRule type="cellIs" dxfId="285" priority="10" stopIfTrue="1" operator="notEqual">
      <formula>$AA$38</formula>
    </cfRule>
  </conditionalFormatting>
  <conditionalFormatting sqref="X39">
    <cfRule type="cellIs" dxfId="284" priority="9" stopIfTrue="1" operator="notEqual">
      <formula>$AA$39</formula>
    </cfRule>
  </conditionalFormatting>
  <conditionalFormatting sqref="X40">
    <cfRule type="cellIs" dxfId="283" priority="8" stopIfTrue="1" operator="notEqual">
      <formula>$AA$40</formula>
    </cfRule>
  </conditionalFormatting>
  <conditionalFormatting sqref="X41">
    <cfRule type="cellIs" dxfId="282" priority="7" stopIfTrue="1" operator="notEqual">
      <formula>$AA$41</formula>
    </cfRule>
  </conditionalFormatting>
  <conditionalFormatting sqref="X42">
    <cfRule type="cellIs" dxfId="281" priority="6" stopIfTrue="1" operator="notEqual">
      <formula>$AA$42</formula>
    </cfRule>
  </conditionalFormatting>
  <conditionalFormatting sqref="X43">
    <cfRule type="cellIs" dxfId="280" priority="5" stopIfTrue="1" operator="notEqual">
      <formula>$AA$43</formula>
    </cfRule>
  </conditionalFormatting>
  <conditionalFormatting sqref="X44">
    <cfRule type="cellIs" dxfId="279" priority="4" stopIfTrue="1" operator="notEqual">
      <formula>$AA$44</formula>
    </cfRule>
  </conditionalFormatting>
  <conditionalFormatting sqref="X45">
    <cfRule type="cellIs" dxfId="278" priority="3" stopIfTrue="1" operator="notEqual">
      <formula>$AA$45</formula>
    </cfRule>
  </conditionalFormatting>
  <conditionalFormatting sqref="W32">
    <cfRule type="cellIs" dxfId="277" priority="2" stopIfTrue="1" operator="notEqual">
      <formula>$Z$32</formula>
    </cfRule>
  </conditionalFormatting>
  <conditionalFormatting sqref="X32">
    <cfRule type="cellIs" dxfId="276" priority="1" stopIfTrue="1" operator="notEqual">
      <formula>$AA$32</formula>
    </cfRule>
  </conditionalFormatting>
  <printOptions horizontalCentered="1"/>
  <pageMargins left="0.19685039370078741" right="0.19685039370078741" top="0.59055118110236227" bottom="0.39370078740157483" header="0" footer="0"/>
  <pageSetup paperSize="9" scale="4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69"/>
  <sheetViews>
    <sheetView showGridLines="0" zoomScaleNormal="100" workbookViewId="0">
      <pane xSplit="1" ySplit="3" topLeftCell="B42" activePane="bottomRight" state="frozen"/>
      <selection activeCell="F8" sqref="F8"/>
      <selection pane="topRight" activeCell="F8" sqref="F8"/>
      <selection pane="bottomLeft" activeCell="F8" sqref="F8"/>
      <selection pane="bottomRight" activeCell="F8" sqref="F8"/>
    </sheetView>
  </sheetViews>
  <sheetFormatPr defaultColWidth="9.140625" defaultRowHeight="15" x14ac:dyDescent="0.3"/>
  <cols>
    <col min="1" max="1" width="30.7109375" style="68" customWidth="1"/>
    <col min="2" max="10" width="8.7109375" style="68" customWidth="1"/>
    <col min="11" max="16384" width="9.140625" style="68"/>
  </cols>
  <sheetData>
    <row r="1" spans="1:10" s="62" customFormat="1" ht="39.950000000000003" customHeight="1" x14ac:dyDescent="0.2">
      <c r="A1" s="454" t="s">
        <v>437</v>
      </c>
      <c r="B1" s="454"/>
      <c r="C1" s="454"/>
      <c r="D1" s="454"/>
      <c r="E1" s="454"/>
      <c r="F1" s="454"/>
      <c r="G1" s="454"/>
      <c r="H1" s="454"/>
      <c r="I1" s="454"/>
      <c r="J1" s="454"/>
    </row>
    <row r="2" spans="1:10" s="63" customFormat="1" ht="15" customHeight="1" x14ac:dyDescent="0.15">
      <c r="A2" s="455" t="s">
        <v>117</v>
      </c>
      <c r="B2" s="455" t="s">
        <v>118</v>
      </c>
      <c r="C2" s="455"/>
      <c r="D2" s="455" t="s">
        <v>119</v>
      </c>
      <c r="E2" s="455"/>
      <c r="F2" s="455" t="s">
        <v>120</v>
      </c>
      <c r="G2" s="455"/>
      <c r="H2" s="455" t="s">
        <v>40</v>
      </c>
      <c r="I2" s="455"/>
      <c r="J2" s="455" t="s">
        <v>76</v>
      </c>
    </row>
    <row r="3" spans="1:10" s="63" customFormat="1" ht="15" customHeight="1" x14ac:dyDescent="0.15">
      <c r="A3" s="455"/>
      <c r="B3" s="64" t="s">
        <v>41</v>
      </c>
      <c r="C3" s="64" t="s">
        <v>42</v>
      </c>
      <c r="D3" s="64" t="s">
        <v>41</v>
      </c>
      <c r="E3" s="64" t="s">
        <v>42</v>
      </c>
      <c r="F3" s="64" t="s">
        <v>41</v>
      </c>
      <c r="G3" s="64" t="s">
        <v>42</v>
      </c>
      <c r="H3" s="64" t="s">
        <v>41</v>
      </c>
      <c r="I3" s="64" t="s">
        <v>42</v>
      </c>
      <c r="J3" s="455"/>
    </row>
    <row r="4" spans="1:10" s="63" customFormat="1" ht="24.95" customHeight="1" x14ac:dyDescent="0.15">
      <c r="A4" s="299" t="s">
        <v>43</v>
      </c>
      <c r="B4" s="246"/>
      <c r="C4" s="285"/>
      <c r="D4" s="246"/>
      <c r="E4" s="285"/>
      <c r="F4" s="246"/>
      <c r="G4" s="285"/>
      <c r="H4" s="219">
        <f>B4+D4+F4</f>
        <v>0</v>
      </c>
      <c r="I4" s="219">
        <f>C4+E4+G4</f>
        <v>0</v>
      </c>
      <c r="J4" s="219">
        <f>H4+I4</f>
        <v>0</v>
      </c>
    </row>
    <row r="5" spans="1:10" s="63" customFormat="1" ht="24.95" customHeight="1" x14ac:dyDescent="0.15">
      <c r="A5" s="299" t="s">
        <v>407</v>
      </c>
      <c r="B5" s="248"/>
      <c r="C5" s="286"/>
      <c r="D5" s="248"/>
      <c r="E5" s="286"/>
      <c r="F5" s="248"/>
      <c r="G5" s="286"/>
      <c r="H5" s="220">
        <f t="shared" ref="H5:I47" si="0">B5+D5+F5</f>
        <v>0</v>
      </c>
      <c r="I5" s="220">
        <f t="shared" si="0"/>
        <v>0</v>
      </c>
      <c r="J5" s="220">
        <f t="shared" ref="J5:J47" si="1">H5+I5</f>
        <v>0</v>
      </c>
    </row>
    <row r="6" spans="1:10" s="63" customFormat="1" ht="24.95" customHeight="1" x14ac:dyDescent="0.15">
      <c r="A6" s="299" t="s">
        <v>408</v>
      </c>
      <c r="B6" s="248"/>
      <c r="C6" s="286"/>
      <c r="D6" s="248"/>
      <c r="E6" s="286"/>
      <c r="F6" s="248"/>
      <c r="G6" s="286"/>
      <c r="H6" s="220">
        <f t="shared" si="0"/>
        <v>0</v>
      </c>
      <c r="I6" s="220">
        <f t="shared" si="0"/>
        <v>0</v>
      </c>
      <c r="J6" s="220">
        <f t="shared" si="1"/>
        <v>0</v>
      </c>
    </row>
    <row r="7" spans="1:10" s="63" customFormat="1" ht="24.95" customHeight="1" x14ac:dyDescent="0.15">
      <c r="A7" s="299" t="s">
        <v>409</v>
      </c>
      <c r="B7" s="248"/>
      <c r="C7" s="286"/>
      <c r="D7" s="248"/>
      <c r="E7" s="286"/>
      <c r="F7" s="248"/>
      <c r="G7" s="286"/>
      <c r="H7" s="220">
        <f t="shared" si="0"/>
        <v>0</v>
      </c>
      <c r="I7" s="220">
        <f t="shared" si="0"/>
        <v>0</v>
      </c>
      <c r="J7" s="220">
        <f t="shared" si="1"/>
        <v>0</v>
      </c>
    </row>
    <row r="8" spans="1:10" s="63" customFormat="1" ht="24.95" customHeight="1" x14ac:dyDescent="0.15">
      <c r="A8" s="299" t="s">
        <v>410</v>
      </c>
      <c r="B8" s="248"/>
      <c r="C8" s="286"/>
      <c r="D8" s="248"/>
      <c r="E8" s="286"/>
      <c r="F8" s="248"/>
      <c r="G8" s="286"/>
      <c r="H8" s="220">
        <f t="shared" si="0"/>
        <v>0</v>
      </c>
      <c r="I8" s="220">
        <f t="shared" si="0"/>
        <v>0</v>
      </c>
      <c r="J8" s="220">
        <f t="shared" si="1"/>
        <v>0</v>
      </c>
    </row>
    <row r="9" spans="1:10" s="63" customFormat="1" ht="24.95" customHeight="1" x14ac:dyDescent="0.15">
      <c r="A9" s="299" t="s">
        <v>411</v>
      </c>
      <c r="B9" s="248"/>
      <c r="C9" s="286"/>
      <c r="D9" s="248"/>
      <c r="E9" s="286"/>
      <c r="F9" s="248"/>
      <c r="G9" s="286"/>
      <c r="H9" s="220">
        <f t="shared" si="0"/>
        <v>0</v>
      </c>
      <c r="I9" s="220">
        <f t="shared" si="0"/>
        <v>0</v>
      </c>
      <c r="J9" s="220">
        <f t="shared" si="1"/>
        <v>0</v>
      </c>
    </row>
    <row r="10" spans="1:10" s="63" customFormat="1" ht="24.95" customHeight="1" x14ac:dyDescent="0.15">
      <c r="A10" s="299" t="s">
        <v>44</v>
      </c>
      <c r="B10" s="248"/>
      <c r="C10" s="286"/>
      <c r="D10" s="248"/>
      <c r="E10" s="286"/>
      <c r="F10" s="248"/>
      <c r="G10" s="286"/>
      <c r="H10" s="220">
        <f t="shared" si="0"/>
        <v>0</v>
      </c>
      <c r="I10" s="220">
        <f t="shared" si="0"/>
        <v>0</v>
      </c>
      <c r="J10" s="220">
        <f t="shared" si="1"/>
        <v>0</v>
      </c>
    </row>
    <row r="11" spans="1:10" s="63" customFormat="1" ht="24.95" customHeight="1" x14ac:dyDescent="0.15">
      <c r="A11" s="299" t="s">
        <v>45</v>
      </c>
      <c r="B11" s="248"/>
      <c r="C11" s="286"/>
      <c r="D11" s="248"/>
      <c r="E11" s="286"/>
      <c r="F11" s="248"/>
      <c r="G11" s="286"/>
      <c r="H11" s="220">
        <f t="shared" si="0"/>
        <v>0</v>
      </c>
      <c r="I11" s="220">
        <f t="shared" si="0"/>
        <v>0</v>
      </c>
      <c r="J11" s="220">
        <f t="shared" si="1"/>
        <v>0</v>
      </c>
    </row>
    <row r="12" spans="1:10" s="63" customFormat="1" ht="24.95" customHeight="1" x14ac:dyDescent="0.15">
      <c r="A12" s="299" t="s">
        <v>46</v>
      </c>
      <c r="B12" s="248"/>
      <c r="C12" s="286"/>
      <c r="D12" s="248"/>
      <c r="E12" s="286"/>
      <c r="F12" s="248"/>
      <c r="G12" s="286"/>
      <c r="H12" s="220">
        <f t="shared" si="0"/>
        <v>0</v>
      </c>
      <c r="I12" s="220">
        <f t="shared" si="0"/>
        <v>0</v>
      </c>
      <c r="J12" s="220">
        <f t="shared" si="1"/>
        <v>0</v>
      </c>
    </row>
    <row r="13" spans="1:10" s="63" customFormat="1" ht="24.95" customHeight="1" x14ac:dyDescent="0.15">
      <c r="A13" s="299" t="s">
        <v>47</v>
      </c>
      <c r="B13" s="248"/>
      <c r="C13" s="286"/>
      <c r="D13" s="248"/>
      <c r="E13" s="286"/>
      <c r="F13" s="248"/>
      <c r="G13" s="286"/>
      <c r="H13" s="220">
        <f t="shared" si="0"/>
        <v>0</v>
      </c>
      <c r="I13" s="220">
        <f t="shared" si="0"/>
        <v>0</v>
      </c>
      <c r="J13" s="220">
        <f t="shared" si="1"/>
        <v>0</v>
      </c>
    </row>
    <row r="14" spans="1:10" s="63" customFormat="1" ht="24.95" customHeight="1" x14ac:dyDescent="0.15">
      <c r="A14" s="299" t="s">
        <v>48</v>
      </c>
      <c r="B14" s="248"/>
      <c r="C14" s="286"/>
      <c r="D14" s="248"/>
      <c r="E14" s="286"/>
      <c r="F14" s="248"/>
      <c r="G14" s="286"/>
      <c r="H14" s="220">
        <f t="shared" si="0"/>
        <v>0</v>
      </c>
      <c r="I14" s="220">
        <f t="shared" si="0"/>
        <v>0</v>
      </c>
      <c r="J14" s="220">
        <f t="shared" si="1"/>
        <v>0</v>
      </c>
    </row>
    <row r="15" spans="1:10" s="63" customFormat="1" ht="24.95" customHeight="1" x14ac:dyDescent="0.15">
      <c r="A15" s="299" t="s">
        <v>49</v>
      </c>
      <c r="B15" s="248"/>
      <c r="C15" s="286"/>
      <c r="D15" s="248"/>
      <c r="E15" s="286"/>
      <c r="F15" s="248"/>
      <c r="G15" s="286"/>
      <c r="H15" s="220">
        <f t="shared" si="0"/>
        <v>0</v>
      </c>
      <c r="I15" s="220">
        <f t="shared" si="0"/>
        <v>0</v>
      </c>
      <c r="J15" s="220">
        <f t="shared" si="1"/>
        <v>0</v>
      </c>
    </row>
    <row r="16" spans="1:10" s="63" customFormat="1" ht="24.95" customHeight="1" x14ac:dyDescent="0.15">
      <c r="A16" s="299" t="s">
        <v>50</v>
      </c>
      <c r="B16" s="248"/>
      <c r="C16" s="286"/>
      <c r="D16" s="248"/>
      <c r="E16" s="286"/>
      <c r="F16" s="248"/>
      <c r="G16" s="286"/>
      <c r="H16" s="220">
        <f t="shared" si="0"/>
        <v>0</v>
      </c>
      <c r="I16" s="220">
        <f t="shared" si="0"/>
        <v>0</v>
      </c>
      <c r="J16" s="220">
        <f t="shared" si="1"/>
        <v>0</v>
      </c>
    </row>
    <row r="17" spans="1:10" s="63" customFormat="1" ht="24.95" customHeight="1" x14ac:dyDescent="0.15">
      <c r="A17" s="299" t="s">
        <v>497</v>
      </c>
      <c r="B17" s="248"/>
      <c r="C17" s="286"/>
      <c r="D17" s="248"/>
      <c r="E17" s="286"/>
      <c r="F17" s="248"/>
      <c r="G17" s="286"/>
      <c r="H17" s="220">
        <f t="shared" si="0"/>
        <v>0</v>
      </c>
      <c r="I17" s="220">
        <f t="shared" si="0"/>
        <v>0</v>
      </c>
      <c r="J17" s="220">
        <f t="shared" si="1"/>
        <v>0</v>
      </c>
    </row>
    <row r="18" spans="1:10" s="63" customFormat="1" ht="24.95" customHeight="1" x14ac:dyDescent="0.15">
      <c r="A18" s="299" t="s">
        <v>53</v>
      </c>
      <c r="B18" s="248"/>
      <c r="C18" s="286"/>
      <c r="D18" s="248"/>
      <c r="E18" s="286"/>
      <c r="F18" s="248"/>
      <c r="G18" s="286"/>
      <c r="H18" s="220">
        <f t="shared" si="0"/>
        <v>0</v>
      </c>
      <c r="I18" s="220">
        <f t="shared" si="0"/>
        <v>0</v>
      </c>
      <c r="J18" s="220">
        <f t="shared" si="1"/>
        <v>0</v>
      </c>
    </row>
    <row r="19" spans="1:10" s="63" customFormat="1" ht="24.95" customHeight="1" x14ac:dyDescent="0.15">
      <c r="A19" s="299" t="s">
        <v>54</v>
      </c>
      <c r="B19" s="248"/>
      <c r="C19" s="286"/>
      <c r="D19" s="248"/>
      <c r="E19" s="286"/>
      <c r="F19" s="248"/>
      <c r="G19" s="286"/>
      <c r="H19" s="220">
        <f t="shared" si="0"/>
        <v>0</v>
      </c>
      <c r="I19" s="220">
        <f t="shared" si="0"/>
        <v>0</v>
      </c>
      <c r="J19" s="220">
        <f t="shared" si="1"/>
        <v>0</v>
      </c>
    </row>
    <row r="20" spans="1:10" s="63" customFormat="1" ht="24.95" customHeight="1" x14ac:dyDescent="0.15">
      <c r="A20" s="299" t="s">
        <v>55</v>
      </c>
      <c r="B20" s="248"/>
      <c r="C20" s="286"/>
      <c r="D20" s="248"/>
      <c r="E20" s="286"/>
      <c r="F20" s="248"/>
      <c r="G20" s="286"/>
      <c r="H20" s="220">
        <f t="shared" si="0"/>
        <v>0</v>
      </c>
      <c r="I20" s="220">
        <f t="shared" si="0"/>
        <v>0</v>
      </c>
      <c r="J20" s="220">
        <f t="shared" si="1"/>
        <v>0</v>
      </c>
    </row>
    <row r="21" spans="1:10" s="63" customFormat="1" ht="24.95" customHeight="1" x14ac:dyDescent="0.15">
      <c r="A21" s="299" t="s">
        <v>56</v>
      </c>
      <c r="B21" s="248"/>
      <c r="C21" s="286"/>
      <c r="D21" s="248"/>
      <c r="E21" s="286"/>
      <c r="F21" s="248"/>
      <c r="G21" s="286"/>
      <c r="H21" s="220">
        <f t="shared" si="0"/>
        <v>0</v>
      </c>
      <c r="I21" s="220">
        <f t="shared" si="0"/>
        <v>0</v>
      </c>
      <c r="J21" s="220">
        <f t="shared" si="1"/>
        <v>0</v>
      </c>
    </row>
    <row r="22" spans="1:10" s="63" customFormat="1" ht="24.95" customHeight="1" x14ac:dyDescent="0.15">
      <c r="A22" s="299" t="s">
        <v>57</v>
      </c>
      <c r="B22" s="248"/>
      <c r="C22" s="286"/>
      <c r="D22" s="248"/>
      <c r="E22" s="286"/>
      <c r="F22" s="248"/>
      <c r="G22" s="286"/>
      <c r="H22" s="220">
        <f t="shared" si="0"/>
        <v>0</v>
      </c>
      <c r="I22" s="220">
        <f t="shared" si="0"/>
        <v>0</v>
      </c>
      <c r="J22" s="220">
        <f t="shared" si="1"/>
        <v>0</v>
      </c>
    </row>
    <row r="23" spans="1:10" s="63" customFormat="1" ht="24.95" customHeight="1" x14ac:dyDescent="0.15">
      <c r="A23" s="299" t="s">
        <v>58</v>
      </c>
      <c r="B23" s="248"/>
      <c r="C23" s="286"/>
      <c r="D23" s="248"/>
      <c r="E23" s="286"/>
      <c r="F23" s="248"/>
      <c r="G23" s="286"/>
      <c r="H23" s="220">
        <f t="shared" si="0"/>
        <v>0</v>
      </c>
      <c r="I23" s="220">
        <f t="shared" si="0"/>
        <v>0</v>
      </c>
      <c r="J23" s="220">
        <f t="shared" si="1"/>
        <v>0</v>
      </c>
    </row>
    <row r="24" spans="1:10" s="63" customFormat="1" ht="24.95" customHeight="1" x14ac:dyDescent="0.15">
      <c r="A24" s="299" t="s">
        <v>59</v>
      </c>
      <c r="B24" s="248"/>
      <c r="C24" s="286"/>
      <c r="D24" s="248"/>
      <c r="E24" s="286"/>
      <c r="F24" s="248"/>
      <c r="G24" s="286"/>
      <c r="H24" s="220">
        <f t="shared" si="0"/>
        <v>0</v>
      </c>
      <c r="I24" s="220">
        <f t="shared" si="0"/>
        <v>0</v>
      </c>
      <c r="J24" s="220">
        <f t="shared" si="1"/>
        <v>0</v>
      </c>
    </row>
    <row r="25" spans="1:10" s="63" customFormat="1" ht="24.95" customHeight="1" x14ac:dyDescent="0.15">
      <c r="A25" s="299" t="s">
        <v>60</v>
      </c>
      <c r="B25" s="248"/>
      <c r="C25" s="286"/>
      <c r="D25" s="248"/>
      <c r="E25" s="286"/>
      <c r="F25" s="248"/>
      <c r="G25" s="286"/>
      <c r="H25" s="220">
        <f t="shared" si="0"/>
        <v>0</v>
      </c>
      <c r="I25" s="220">
        <f t="shared" si="0"/>
        <v>0</v>
      </c>
      <c r="J25" s="220">
        <f t="shared" si="1"/>
        <v>0</v>
      </c>
    </row>
    <row r="26" spans="1:10" s="63" customFormat="1" ht="24.95" customHeight="1" x14ac:dyDescent="0.15">
      <c r="A26" s="299" t="s">
        <v>61</v>
      </c>
      <c r="B26" s="248"/>
      <c r="C26" s="286"/>
      <c r="D26" s="248"/>
      <c r="E26" s="286"/>
      <c r="F26" s="248"/>
      <c r="G26" s="286"/>
      <c r="H26" s="220">
        <f t="shared" si="0"/>
        <v>0</v>
      </c>
      <c r="I26" s="220">
        <f t="shared" si="0"/>
        <v>0</v>
      </c>
      <c r="J26" s="220">
        <f t="shared" si="1"/>
        <v>0</v>
      </c>
    </row>
    <row r="27" spans="1:10" s="63" customFormat="1" ht="24.95" customHeight="1" x14ac:dyDescent="0.15">
      <c r="A27" s="299" t="s">
        <v>62</v>
      </c>
      <c r="B27" s="248"/>
      <c r="C27" s="286"/>
      <c r="D27" s="248"/>
      <c r="E27" s="286"/>
      <c r="F27" s="248"/>
      <c r="G27" s="286"/>
      <c r="H27" s="220">
        <f t="shared" si="0"/>
        <v>0</v>
      </c>
      <c r="I27" s="220">
        <f t="shared" si="0"/>
        <v>0</v>
      </c>
      <c r="J27" s="220">
        <f t="shared" si="1"/>
        <v>0</v>
      </c>
    </row>
    <row r="28" spans="1:10" s="63" customFormat="1" ht="24.95" customHeight="1" x14ac:dyDescent="0.15">
      <c r="A28" s="299" t="s">
        <v>63</v>
      </c>
      <c r="B28" s="248"/>
      <c r="C28" s="286"/>
      <c r="D28" s="248"/>
      <c r="E28" s="286"/>
      <c r="F28" s="248"/>
      <c r="G28" s="286"/>
      <c r="H28" s="220">
        <f t="shared" si="0"/>
        <v>0</v>
      </c>
      <c r="I28" s="220">
        <f t="shared" si="0"/>
        <v>0</v>
      </c>
      <c r="J28" s="220">
        <f t="shared" si="1"/>
        <v>0</v>
      </c>
    </row>
    <row r="29" spans="1:10" s="63" customFormat="1" ht="24.95" customHeight="1" x14ac:dyDescent="0.15">
      <c r="A29" s="299" t="s">
        <v>64</v>
      </c>
      <c r="B29" s="248"/>
      <c r="C29" s="286"/>
      <c r="D29" s="248"/>
      <c r="E29" s="286"/>
      <c r="F29" s="248"/>
      <c r="G29" s="286"/>
      <c r="H29" s="220">
        <f t="shared" si="0"/>
        <v>0</v>
      </c>
      <c r="I29" s="220">
        <f t="shared" si="0"/>
        <v>0</v>
      </c>
      <c r="J29" s="220">
        <f t="shared" si="1"/>
        <v>0</v>
      </c>
    </row>
    <row r="30" spans="1:10" s="63" customFormat="1" ht="24.95" customHeight="1" x14ac:dyDescent="0.15">
      <c r="A30" s="299" t="s">
        <v>65</v>
      </c>
      <c r="B30" s="248"/>
      <c r="C30" s="286"/>
      <c r="D30" s="248"/>
      <c r="E30" s="286"/>
      <c r="F30" s="248"/>
      <c r="G30" s="286"/>
      <c r="H30" s="220">
        <f t="shared" si="0"/>
        <v>0</v>
      </c>
      <c r="I30" s="220">
        <f t="shared" si="0"/>
        <v>0</v>
      </c>
      <c r="J30" s="220">
        <f t="shared" si="1"/>
        <v>0</v>
      </c>
    </row>
    <row r="31" spans="1:10" s="63" customFormat="1" ht="24.95" customHeight="1" x14ac:dyDescent="0.15">
      <c r="A31" s="299" t="s">
        <v>66</v>
      </c>
      <c r="B31" s="248"/>
      <c r="C31" s="286"/>
      <c r="D31" s="248"/>
      <c r="E31" s="286"/>
      <c r="F31" s="248"/>
      <c r="G31" s="286"/>
      <c r="H31" s="220">
        <f t="shared" si="0"/>
        <v>0</v>
      </c>
      <c r="I31" s="220">
        <f t="shared" si="0"/>
        <v>0</v>
      </c>
      <c r="J31" s="220">
        <f t="shared" si="1"/>
        <v>0</v>
      </c>
    </row>
    <row r="32" spans="1:10" s="63" customFormat="1" ht="24.95" customHeight="1" x14ac:dyDescent="0.15">
      <c r="A32" s="299" t="s">
        <v>67</v>
      </c>
      <c r="B32" s="248"/>
      <c r="C32" s="286"/>
      <c r="D32" s="248"/>
      <c r="E32" s="286"/>
      <c r="F32" s="248"/>
      <c r="G32" s="286"/>
      <c r="H32" s="220">
        <f t="shared" si="0"/>
        <v>0</v>
      </c>
      <c r="I32" s="220">
        <f t="shared" si="0"/>
        <v>0</v>
      </c>
      <c r="J32" s="220">
        <f t="shared" si="1"/>
        <v>0</v>
      </c>
    </row>
    <row r="33" spans="1:10" s="63" customFormat="1" ht="24.95" customHeight="1" x14ac:dyDescent="0.15">
      <c r="A33" s="299" t="s">
        <v>412</v>
      </c>
      <c r="B33" s="248"/>
      <c r="C33" s="286"/>
      <c r="D33" s="248"/>
      <c r="E33" s="286"/>
      <c r="F33" s="248"/>
      <c r="G33" s="286"/>
      <c r="H33" s="220">
        <f t="shared" si="0"/>
        <v>0</v>
      </c>
      <c r="I33" s="220">
        <f t="shared" si="0"/>
        <v>0</v>
      </c>
      <c r="J33" s="220">
        <f t="shared" si="1"/>
        <v>0</v>
      </c>
    </row>
    <row r="34" spans="1:10" s="63" customFormat="1" ht="24.95" customHeight="1" x14ac:dyDescent="0.15">
      <c r="A34" s="299" t="s">
        <v>413</v>
      </c>
      <c r="B34" s="248"/>
      <c r="C34" s="286"/>
      <c r="D34" s="248"/>
      <c r="E34" s="286"/>
      <c r="F34" s="248"/>
      <c r="G34" s="286"/>
      <c r="H34" s="220">
        <f t="shared" si="0"/>
        <v>0</v>
      </c>
      <c r="I34" s="220">
        <f t="shared" si="0"/>
        <v>0</v>
      </c>
      <c r="J34" s="220">
        <f t="shared" si="1"/>
        <v>0</v>
      </c>
    </row>
    <row r="35" spans="1:10" s="63" customFormat="1" ht="24.95" customHeight="1" x14ac:dyDescent="0.15">
      <c r="A35" s="299" t="s">
        <v>414</v>
      </c>
      <c r="B35" s="248"/>
      <c r="C35" s="286"/>
      <c r="D35" s="248"/>
      <c r="E35" s="286"/>
      <c r="F35" s="248"/>
      <c r="G35" s="286"/>
      <c r="H35" s="220">
        <f t="shared" si="0"/>
        <v>0</v>
      </c>
      <c r="I35" s="220">
        <f t="shared" si="0"/>
        <v>0</v>
      </c>
      <c r="J35" s="220">
        <f t="shared" si="1"/>
        <v>0</v>
      </c>
    </row>
    <row r="36" spans="1:10" s="63" customFormat="1" ht="24.95" customHeight="1" x14ac:dyDescent="0.15">
      <c r="A36" s="299" t="s">
        <v>68</v>
      </c>
      <c r="B36" s="248"/>
      <c r="C36" s="286"/>
      <c r="D36" s="248"/>
      <c r="E36" s="286"/>
      <c r="F36" s="248"/>
      <c r="G36" s="286"/>
      <c r="H36" s="220">
        <f t="shared" si="0"/>
        <v>0</v>
      </c>
      <c r="I36" s="220">
        <f t="shared" si="0"/>
        <v>0</v>
      </c>
      <c r="J36" s="220">
        <f t="shared" si="1"/>
        <v>0</v>
      </c>
    </row>
    <row r="37" spans="1:10" s="63" customFormat="1" ht="24.95" customHeight="1" x14ac:dyDescent="0.15">
      <c r="A37" s="299" t="s">
        <v>415</v>
      </c>
      <c r="B37" s="248"/>
      <c r="C37" s="286"/>
      <c r="D37" s="248"/>
      <c r="E37" s="286"/>
      <c r="F37" s="248"/>
      <c r="G37" s="286"/>
      <c r="H37" s="220">
        <f t="shared" si="0"/>
        <v>0</v>
      </c>
      <c r="I37" s="220">
        <f t="shared" si="0"/>
        <v>0</v>
      </c>
      <c r="J37" s="220">
        <f t="shared" si="1"/>
        <v>0</v>
      </c>
    </row>
    <row r="38" spans="1:10" s="63" customFormat="1" ht="24.95" customHeight="1" x14ac:dyDescent="0.15">
      <c r="A38" s="299" t="s">
        <v>416</v>
      </c>
      <c r="B38" s="248"/>
      <c r="C38" s="286"/>
      <c r="D38" s="248"/>
      <c r="E38" s="286"/>
      <c r="F38" s="248"/>
      <c r="G38" s="286"/>
      <c r="H38" s="220">
        <f t="shared" si="0"/>
        <v>0</v>
      </c>
      <c r="I38" s="220">
        <f t="shared" si="0"/>
        <v>0</v>
      </c>
      <c r="J38" s="220">
        <f t="shared" si="1"/>
        <v>0</v>
      </c>
    </row>
    <row r="39" spans="1:10" s="63" customFormat="1" ht="24.95" customHeight="1" x14ac:dyDescent="0.15">
      <c r="A39" s="299" t="s">
        <v>417</v>
      </c>
      <c r="B39" s="248"/>
      <c r="C39" s="286"/>
      <c r="D39" s="248"/>
      <c r="E39" s="286"/>
      <c r="F39" s="248"/>
      <c r="G39" s="286"/>
      <c r="H39" s="220">
        <f t="shared" si="0"/>
        <v>0</v>
      </c>
      <c r="I39" s="220">
        <f t="shared" si="0"/>
        <v>0</v>
      </c>
      <c r="J39" s="220">
        <f t="shared" si="1"/>
        <v>0</v>
      </c>
    </row>
    <row r="40" spans="1:10" s="63" customFormat="1" ht="24.95" customHeight="1" x14ac:dyDescent="0.15">
      <c r="A40" s="299" t="s">
        <v>69</v>
      </c>
      <c r="B40" s="248"/>
      <c r="C40" s="286"/>
      <c r="D40" s="248"/>
      <c r="E40" s="286"/>
      <c r="F40" s="248"/>
      <c r="G40" s="286"/>
      <c r="H40" s="220">
        <f t="shared" si="0"/>
        <v>0</v>
      </c>
      <c r="I40" s="220">
        <f t="shared" si="0"/>
        <v>0</v>
      </c>
      <c r="J40" s="220">
        <f t="shared" si="1"/>
        <v>0</v>
      </c>
    </row>
    <row r="41" spans="1:10" s="63" customFormat="1" ht="24.95" customHeight="1" x14ac:dyDescent="0.15">
      <c r="A41" s="299" t="s">
        <v>70</v>
      </c>
      <c r="B41" s="248"/>
      <c r="C41" s="286"/>
      <c r="D41" s="248"/>
      <c r="E41" s="286"/>
      <c r="F41" s="248"/>
      <c r="G41" s="286"/>
      <c r="H41" s="220">
        <f t="shared" si="0"/>
        <v>0</v>
      </c>
      <c r="I41" s="220">
        <f t="shared" si="0"/>
        <v>0</v>
      </c>
      <c r="J41" s="220">
        <f t="shared" si="1"/>
        <v>0</v>
      </c>
    </row>
    <row r="42" spans="1:10" s="63" customFormat="1" ht="24.95" customHeight="1" x14ac:dyDescent="0.15">
      <c r="A42" s="299" t="s">
        <v>71</v>
      </c>
      <c r="B42" s="248"/>
      <c r="C42" s="286"/>
      <c r="D42" s="248"/>
      <c r="E42" s="286"/>
      <c r="F42" s="248"/>
      <c r="G42" s="286"/>
      <c r="H42" s="220">
        <f t="shared" si="0"/>
        <v>0</v>
      </c>
      <c r="I42" s="220">
        <f t="shared" si="0"/>
        <v>0</v>
      </c>
      <c r="J42" s="220">
        <f t="shared" si="1"/>
        <v>0</v>
      </c>
    </row>
    <row r="43" spans="1:10" s="63" customFormat="1" ht="24.95" customHeight="1" x14ac:dyDescent="0.15">
      <c r="A43" s="299" t="s">
        <v>72</v>
      </c>
      <c r="B43" s="248"/>
      <c r="C43" s="286"/>
      <c r="D43" s="248"/>
      <c r="E43" s="286"/>
      <c r="F43" s="248"/>
      <c r="G43" s="286"/>
      <c r="H43" s="220">
        <f t="shared" si="0"/>
        <v>0</v>
      </c>
      <c r="I43" s="220">
        <f t="shared" si="0"/>
        <v>0</v>
      </c>
      <c r="J43" s="220">
        <f t="shared" si="1"/>
        <v>0</v>
      </c>
    </row>
    <row r="44" spans="1:10" s="63" customFormat="1" ht="24.95" customHeight="1" x14ac:dyDescent="0.15">
      <c r="A44" s="299" t="s">
        <v>73</v>
      </c>
      <c r="B44" s="248"/>
      <c r="C44" s="286"/>
      <c r="D44" s="248"/>
      <c r="E44" s="286"/>
      <c r="F44" s="248"/>
      <c r="G44" s="286"/>
      <c r="H44" s="220">
        <f t="shared" si="0"/>
        <v>0</v>
      </c>
      <c r="I44" s="220">
        <f t="shared" si="0"/>
        <v>0</v>
      </c>
      <c r="J44" s="220">
        <f t="shared" si="1"/>
        <v>0</v>
      </c>
    </row>
    <row r="45" spans="1:10" s="63" customFormat="1" ht="24.95" customHeight="1" x14ac:dyDescent="0.15">
      <c r="A45" s="299" t="s">
        <v>418</v>
      </c>
      <c r="B45" s="248"/>
      <c r="C45" s="286"/>
      <c r="D45" s="248"/>
      <c r="E45" s="286"/>
      <c r="F45" s="248"/>
      <c r="G45" s="286"/>
      <c r="H45" s="220">
        <f t="shared" si="0"/>
        <v>0</v>
      </c>
      <c r="I45" s="220">
        <f t="shared" si="0"/>
        <v>0</v>
      </c>
      <c r="J45" s="220">
        <f t="shared" si="1"/>
        <v>0</v>
      </c>
    </row>
    <row r="46" spans="1:10" s="63" customFormat="1" ht="24.95" customHeight="1" x14ac:dyDescent="0.15">
      <c r="A46" s="299" t="s">
        <v>74</v>
      </c>
      <c r="B46" s="248"/>
      <c r="C46" s="286"/>
      <c r="D46" s="248"/>
      <c r="E46" s="286"/>
      <c r="F46" s="248"/>
      <c r="G46" s="286"/>
      <c r="H46" s="220">
        <f t="shared" si="0"/>
        <v>0</v>
      </c>
      <c r="I46" s="220">
        <f t="shared" si="0"/>
        <v>0</v>
      </c>
      <c r="J46" s="220">
        <f t="shared" si="1"/>
        <v>0</v>
      </c>
    </row>
    <row r="47" spans="1:10" s="63" customFormat="1" ht="24.95" customHeight="1" x14ac:dyDescent="0.15">
      <c r="A47" s="299" t="s">
        <v>75</v>
      </c>
      <c r="B47" s="247"/>
      <c r="C47" s="287"/>
      <c r="D47" s="247"/>
      <c r="E47" s="287"/>
      <c r="F47" s="247"/>
      <c r="G47" s="287"/>
      <c r="H47" s="221">
        <f t="shared" si="0"/>
        <v>0</v>
      </c>
      <c r="I47" s="221">
        <f t="shared" si="0"/>
        <v>0</v>
      </c>
      <c r="J47" s="221">
        <f t="shared" si="1"/>
        <v>0</v>
      </c>
    </row>
    <row r="48" spans="1:10" s="63" customFormat="1" ht="15" customHeight="1" x14ac:dyDescent="0.15">
      <c r="A48" s="64" t="s">
        <v>76</v>
      </c>
      <c r="B48" s="222">
        <f t="shared" ref="B48:I48" si="2">SUM(B4:B47)</f>
        <v>0</v>
      </c>
      <c r="C48" s="222">
        <f t="shared" si="2"/>
        <v>0</v>
      </c>
      <c r="D48" s="222">
        <f t="shared" si="2"/>
        <v>0</v>
      </c>
      <c r="E48" s="222">
        <f t="shared" si="2"/>
        <v>0</v>
      </c>
      <c r="F48" s="222">
        <f t="shared" si="2"/>
        <v>0</v>
      </c>
      <c r="G48" s="222">
        <f t="shared" si="2"/>
        <v>0</v>
      </c>
      <c r="H48" s="222">
        <f t="shared" si="2"/>
        <v>0</v>
      </c>
      <c r="I48" s="222">
        <f t="shared" si="2"/>
        <v>0</v>
      </c>
      <c r="J48" s="222">
        <f>H48+I48</f>
        <v>0</v>
      </c>
    </row>
    <row r="49" spans="1:26" s="63" customFormat="1" ht="9.9499999999999993" customHeight="1" x14ac:dyDescent="0.15">
      <c r="A49" s="65"/>
      <c r="B49" s="65"/>
      <c r="C49" s="65"/>
      <c r="D49" s="65"/>
      <c r="E49" s="65"/>
      <c r="F49" s="65"/>
      <c r="G49" s="65"/>
      <c r="H49" s="65"/>
    </row>
    <row r="50" spans="1:26" s="63" customFormat="1" ht="15" customHeight="1" x14ac:dyDescent="0.15">
      <c r="A50" s="448" t="s">
        <v>121</v>
      </c>
      <c r="B50" s="455" t="s">
        <v>118</v>
      </c>
      <c r="C50" s="455"/>
      <c r="D50" s="455" t="s">
        <v>119</v>
      </c>
      <c r="E50" s="455"/>
      <c r="F50" s="455" t="s">
        <v>120</v>
      </c>
      <c r="G50" s="455"/>
      <c r="H50" s="455" t="s">
        <v>40</v>
      </c>
      <c r="I50" s="455"/>
      <c r="J50" s="455" t="s">
        <v>76</v>
      </c>
    </row>
    <row r="51" spans="1:26" s="63" customFormat="1" ht="15" customHeight="1" x14ac:dyDescent="0.15">
      <c r="A51" s="448"/>
      <c r="B51" s="64" t="s">
        <v>41</v>
      </c>
      <c r="C51" s="64" t="s">
        <v>42</v>
      </c>
      <c r="D51" s="64" t="s">
        <v>41</v>
      </c>
      <c r="E51" s="64" t="s">
        <v>42</v>
      </c>
      <c r="F51" s="64" t="s">
        <v>41</v>
      </c>
      <c r="G51" s="64" t="s">
        <v>42</v>
      </c>
      <c r="H51" s="64" t="s">
        <v>41</v>
      </c>
      <c r="I51" s="64" t="s">
        <v>42</v>
      </c>
      <c r="J51" s="455"/>
    </row>
    <row r="52" spans="1:26" s="63" customFormat="1" ht="24.95" customHeight="1" x14ac:dyDescent="0.15">
      <c r="A52" s="166" t="s">
        <v>78</v>
      </c>
      <c r="B52" s="240"/>
      <c r="C52" s="297"/>
      <c r="D52" s="240"/>
      <c r="E52" s="297"/>
      <c r="F52" s="240"/>
      <c r="G52" s="297"/>
      <c r="H52" s="219">
        <f>B52+D52+F52</f>
        <v>0</v>
      </c>
      <c r="I52" s="219">
        <f>C52+E52+G52</f>
        <v>0</v>
      </c>
      <c r="J52" s="219">
        <f>H52+I52</f>
        <v>0</v>
      </c>
    </row>
    <row r="53" spans="1:26" s="63" customFormat="1" ht="24.95" customHeight="1" x14ac:dyDescent="0.15">
      <c r="A53" s="167" t="s">
        <v>79</v>
      </c>
      <c r="B53" s="242"/>
      <c r="C53" s="298"/>
      <c r="D53" s="242"/>
      <c r="E53" s="298"/>
      <c r="F53" s="242"/>
      <c r="G53" s="298"/>
      <c r="H53" s="221">
        <f>B53+D53+F53</f>
        <v>0</v>
      </c>
      <c r="I53" s="221">
        <f>C53+E53+G53</f>
        <v>0</v>
      </c>
      <c r="J53" s="221">
        <f>H53+I53</f>
        <v>0</v>
      </c>
    </row>
    <row r="54" spans="1:26" s="63" customFormat="1" ht="15" customHeight="1" x14ac:dyDescent="0.15">
      <c r="A54" s="64" t="s">
        <v>76</v>
      </c>
      <c r="B54" s="222">
        <f>SUM(B52:B53)</f>
        <v>0</v>
      </c>
      <c r="C54" s="222">
        <f t="shared" ref="C54:I54" si="3">SUM(C52:C53)</f>
        <v>0</v>
      </c>
      <c r="D54" s="222">
        <f t="shared" si="3"/>
        <v>0</v>
      </c>
      <c r="E54" s="222">
        <f t="shared" si="3"/>
        <v>0</v>
      </c>
      <c r="F54" s="222">
        <f t="shared" si="3"/>
        <v>0</v>
      </c>
      <c r="G54" s="222">
        <f t="shared" si="3"/>
        <v>0</v>
      </c>
      <c r="H54" s="222">
        <f t="shared" si="3"/>
        <v>0</v>
      </c>
      <c r="I54" s="222">
        <f t="shared" si="3"/>
        <v>0</v>
      </c>
      <c r="J54" s="222">
        <f>H54+I54</f>
        <v>0</v>
      </c>
    </row>
    <row r="55" spans="1:26" s="63" customFormat="1" ht="9.9499999999999993" customHeight="1" x14ac:dyDescent="0.15">
      <c r="A55" s="65"/>
      <c r="B55" s="65"/>
      <c r="C55" s="65"/>
      <c r="D55" s="65"/>
      <c r="E55" s="65"/>
      <c r="F55" s="65"/>
      <c r="G55" s="65"/>
      <c r="H55" s="65"/>
    </row>
    <row r="56" spans="1:26" s="67" customFormat="1" ht="13.35" customHeight="1" x14ac:dyDescent="0.3">
      <c r="A56" s="303" t="s">
        <v>80</v>
      </c>
      <c r="B56" s="304"/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</row>
    <row r="57" spans="1:26" s="67" customFormat="1" ht="13.35" customHeight="1" x14ac:dyDescent="0.3">
      <c r="A57" s="305" t="s">
        <v>122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</row>
    <row r="58" spans="1:26" s="67" customFormat="1" ht="13.35" customHeight="1" x14ac:dyDescent="0.3">
      <c r="A58" s="304" t="s">
        <v>529</v>
      </c>
      <c r="B58" s="304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</row>
    <row r="59" spans="1:26" s="67" customFormat="1" ht="13.35" customHeight="1" x14ac:dyDescent="0.3">
      <c r="A59" s="51" t="s">
        <v>534</v>
      </c>
      <c r="B59" s="51"/>
      <c r="C59" s="51"/>
      <c r="D59" s="51"/>
      <c r="E59" s="51"/>
      <c r="F59" s="51"/>
      <c r="G59" s="51"/>
      <c r="H59" s="50"/>
      <c r="I59" s="50"/>
      <c r="J59" s="50"/>
      <c r="K59" s="50"/>
      <c r="L59" s="50"/>
      <c r="M59" s="50"/>
    </row>
    <row r="60" spans="1:26" s="67" customFormat="1" ht="13.35" customHeight="1" x14ac:dyDescent="0.3">
      <c r="A60" s="51" t="s">
        <v>81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1:26" s="67" customFormat="1" ht="26.45" customHeight="1" x14ac:dyDescent="0.3">
      <c r="A61" s="445" t="s">
        <v>420</v>
      </c>
      <c r="B61" s="445"/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</row>
    <row r="62" spans="1:26" customFormat="1" ht="14.25" customHeight="1" x14ac:dyDescent="0.3">
      <c r="A62" s="134" t="s">
        <v>506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2" customHeight="1" x14ac:dyDescent="0.3">
      <c r="B63" s="67"/>
      <c r="C63" s="67"/>
      <c r="D63" s="67"/>
      <c r="E63" s="67"/>
      <c r="F63" s="67"/>
      <c r="G63" s="67"/>
      <c r="H63" s="67"/>
    </row>
    <row r="64" spans="1:26" ht="12" customHeight="1" x14ac:dyDescent="0.3">
      <c r="B64" s="67"/>
      <c r="C64" s="67"/>
      <c r="D64" s="67"/>
      <c r="E64" s="67"/>
      <c r="F64" s="67"/>
      <c r="G64" s="67"/>
      <c r="H64" s="67"/>
    </row>
    <row r="69" ht="15" customHeight="1" x14ac:dyDescent="0.3"/>
  </sheetData>
  <sheetProtection algorithmName="SHA-512" hashValue="+RSO9vlZbY/w+LrqrLR4vD69+tgOqP1JY229dVGPeB8x0QfGKlyE1eAfUWYKT1bXGm4GSeMWHMzCQlqWl9GWCQ==" saltValue="pOeIwxkp7u4RLIQULTMzGA==" spinCount="100000" sheet="1"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3" type="noConversion"/>
  <printOptions horizontalCentered="1"/>
  <pageMargins left="0.59055118110236227" right="0.19685039370078741" top="0.59055118110236227" bottom="0.39370078740157483" header="0" footer="0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B63"/>
  <sheetViews>
    <sheetView showGridLines="0" zoomScaleNormal="100" workbookViewId="0">
      <pane xSplit="1" ySplit="3" topLeftCell="B35" activePane="bottomRight" state="frozen"/>
      <selection activeCell="F8" sqref="F8"/>
      <selection pane="topRight" activeCell="F8" sqref="F8"/>
      <selection pane="bottomLeft" activeCell="F8" sqref="F8"/>
      <selection pane="bottomRight" activeCell="F8" sqref="F8"/>
    </sheetView>
  </sheetViews>
  <sheetFormatPr defaultColWidth="9.140625" defaultRowHeight="15" x14ac:dyDescent="0.3"/>
  <cols>
    <col min="1" max="1" width="30.7109375" style="53" customWidth="1"/>
    <col min="2" max="28" width="8.7109375" style="53" customWidth="1"/>
    <col min="29" max="16384" width="9.140625" style="53"/>
  </cols>
  <sheetData>
    <row r="1" spans="1:28" s="55" customFormat="1" ht="24.95" customHeight="1" x14ac:dyDescent="0.2">
      <c r="A1" s="456" t="s">
        <v>438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</row>
    <row r="2" spans="1:28" s="45" customFormat="1" ht="21.75" customHeight="1" x14ac:dyDescent="0.15">
      <c r="A2" s="448" t="s">
        <v>123</v>
      </c>
      <c r="B2" s="448" t="s">
        <v>124</v>
      </c>
      <c r="C2" s="448"/>
      <c r="D2" s="448" t="s">
        <v>125</v>
      </c>
      <c r="E2" s="448"/>
      <c r="F2" s="448" t="s">
        <v>126</v>
      </c>
      <c r="G2" s="448"/>
      <c r="H2" s="448" t="s">
        <v>127</v>
      </c>
      <c r="I2" s="448"/>
      <c r="J2" s="448" t="s">
        <v>128</v>
      </c>
      <c r="K2" s="448"/>
      <c r="L2" s="448" t="s">
        <v>129</v>
      </c>
      <c r="M2" s="448"/>
      <c r="N2" s="448" t="s">
        <v>130</v>
      </c>
      <c r="O2" s="448"/>
      <c r="P2" s="448" t="s">
        <v>131</v>
      </c>
      <c r="Q2" s="448"/>
      <c r="R2" s="448" t="s">
        <v>132</v>
      </c>
      <c r="S2" s="448"/>
      <c r="T2" s="448" t="s">
        <v>133</v>
      </c>
      <c r="U2" s="448"/>
      <c r="V2" s="448" t="s">
        <v>134</v>
      </c>
      <c r="W2" s="448"/>
      <c r="X2" s="448" t="s">
        <v>95</v>
      </c>
      <c r="Y2" s="448"/>
      <c r="Z2" s="448" t="s">
        <v>40</v>
      </c>
      <c r="AA2" s="448"/>
      <c r="AB2" s="448" t="s">
        <v>76</v>
      </c>
    </row>
    <row r="3" spans="1:28" s="45" customFormat="1" ht="15" customHeight="1" x14ac:dyDescent="0.15">
      <c r="A3" s="448"/>
      <c r="B3" s="56" t="s">
        <v>41</v>
      </c>
      <c r="C3" s="56" t="s">
        <v>42</v>
      </c>
      <c r="D3" s="56" t="s">
        <v>135</v>
      </c>
      <c r="E3" s="56" t="s">
        <v>42</v>
      </c>
      <c r="F3" s="56" t="s">
        <v>41</v>
      </c>
      <c r="G3" s="56" t="s">
        <v>42</v>
      </c>
      <c r="H3" s="56" t="s">
        <v>41</v>
      </c>
      <c r="I3" s="56" t="s">
        <v>42</v>
      </c>
      <c r="J3" s="56" t="s">
        <v>41</v>
      </c>
      <c r="K3" s="56" t="s">
        <v>42</v>
      </c>
      <c r="L3" s="56" t="s">
        <v>41</v>
      </c>
      <c r="M3" s="56" t="s">
        <v>42</v>
      </c>
      <c r="N3" s="56" t="s">
        <v>41</v>
      </c>
      <c r="O3" s="56" t="s">
        <v>42</v>
      </c>
      <c r="P3" s="56" t="s">
        <v>41</v>
      </c>
      <c r="Q3" s="56" t="s">
        <v>42</v>
      </c>
      <c r="R3" s="56" t="s">
        <v>41</v>
      </c>
      <c r="S3" s="56" t="s">
        <v>42</v>
      </c>
      <c r="T3" s="56" t="s">
        <v>135</v>
      </c>
      <c r="U3" s="56" t="s">
        <v>42</v>
      </c>
      <c r="V3" s="56" t="s">
        <v>41</v>
      </c>
      <c r="W3" s="56" t="s">
        <v>136</v>
      </c>
      <c r="X3" s="56" t="s">
        <v>41</v>
      </c>
      <c r="Y3" s="56" t="s">
        <v>42</v>
      </c>
      <c r="Z3" s="56" t="s">
        <v>41</v>
      </c>
      <c r="AA3" s="56" t="s">
        <v>42</v>
      </c>
      <c r="AB3" s="448"/>
    </row>
    <row r="4" spans="1:28" s="45" customFormat="1" ht="24.95" customHeight="1" x14ac:dyDescent="0.15">
      <c r="A4" s="299" t="s">
        <v>43</v>
      </c>
      <c r="B4" s="246"/>
      <c r="C4" s="285"/>
      <c r="D4" s="246"/>
      <c r="E4" s="285"/>
      <c r="F4" s="246"/>
      <c r="G4" s="285"/>
      <c r="H4" s="246"/>
      <c r="I4" s="285"/>
      <c r="J4" s="246"/>
      <c r="K4" s="285"/>
      <c r="L4" s="246"/>
      <c r="M4" s="285"/>
      <c r="N4" s="246"/>
      <c r="O4" s="285"/>
      <c r="P4" s="246"/>
      <c r="Q4" s="285"/>
      <c r="R4" s="246"/>
      <c r="S4" s="285"/>
      <c r="T4" s="246"/>
      <c r="U4" s="285"/>
      <c r="V4" s="246"/>
      <c r="W4" s="285"/>
      <c r="X4" s="246"/>
      <c r="Y4" s="285"/>
      <c r="Z4" s="171">
        <f>B4+D4+F4+H4+J4+L4+N4+P4+R4+T4+V4+X4</f>
        <v>0</v>
      </c>
      <c r="AA4" s="171">
        <f>C4+E4+G4+I4+K4+M4+O4+Q4+S4+U4+W4+Y4</f>
        <v>0</v>
      </c>
      <c r="AB4" s="171">
        <f>Z4+AA4</f>
        <v>0</v>
      </c>
    </row>
    <row r="5" spans="1:28" s="45" customFormat="1" ht="24.95" customHeight="1" x14ac:dyDescent="0.15">
      <c r="A5" s="299" t="s">
        <v>407</v>
      </c>
      <c r="B5" s="248"/>
      <c r="C5" s="286"/>
      <c r="D5" s="248"/>
      <c r="E5" s="286"/>
      <c r="F5" s="248"/>
      <c r="G5" s="286"/>
      <c r="H5" s="248"/>
      <c r="I5" s="286"/>
      <c r="J5" s="248"/>
      <c r="K5" s="286"/>
      <c r="L5" s="248"/>
      <c r="M5" s="286"/>
      <c r="N5" s="248"/>
      <c r="O5" s="286"/>
      <c r="P5" s="248"/>
      <c r="Q5" s="286"/>
      <c r="R5" s="248"/>
      <c r="S5" s="286"/>
      <c r="T5" s="248"/>
      <c r="U5" s="286"/>
      <c r="V5" s="248"/>
      <c r="W5" s="286"/>
      <c r="X5" s="248"/>
      <c r="Y5" s="286"/>
      <c r="Z5" s="173">
        <f t="shared" ref="Z5:AA47" si="0">B5+D5+F5+H5+J5+L5+N5+P5+R5+T5+V5+X5</f>
        <v>0</v>
      </c>
      <c r="AA5" s="173">
        <f t="shared" si="0"/>
        <v>0</v>
      </c>
      <c r="AB5" s="173">
        <f t="shared" ref="AB5:AB47" si="1">Z5+AA5</f>
        <v>0</v>
      </c>
    </row>
    <row r="6" spans="1:28" s="45" customFormat="1" ht="24.95" customHeight="1" x14ac:dyDescent="0.15">
      <c r="A6" s="299" t="s">
        <v>408</v>
      </c>
      <c r="B6" s="248"/>
      <c r="C6" s="286"/>
      <c r="D6" s="248"/>
      <c r="E6" s="286"/>
      <c r="F6" s="248"/>
      <c r="G6" s="286"/>
      <c r="H6" s="248"/>
      <c r="I6" s="286"/>
      <c r="J6" s="248"/>
      <c r="K6" s="286"/>
      <c r="L6" s="248"/>
      <c r="M6" s="286"/>
      <c r="N6" s="248"/>
      <c r="O6" s="286"/>
      <c r="P6" s="248"/>
      <c r="Q6" s="286"/>
      <c r="R6" s="248"/>
      <c r="S6" s="286"/>
      <c r="T6" s="248"/>
      <c r="U6" s="286"/>
      <c r="V6" s="248"/>
      <c r="W6" s="286"/>
      <c r="X6" s="248"/>
      <c r="Y6" s="286"/>
      <c r="Z6" s="173">
        <f t="shared" si="0"/>
        <v>0</v>
      </c>
      <c r="AA6" s="173">
        <f t="shared" si="0"/>
        <v>0</v>
      </c>
      <c r="AB6" s="173">
        <f t="shared" si="1"/>
        <v>0</v>
      </c>
    </row>
    <row r="7" spans="1:28" s="45" customFormat="1" ht="24.95" customHeight="1" x14ac:dyDescent="0.15">
      <c r="A7" s="299" t="s">
        <v>409</v>
      </c>
      <c r="B7" s="248"/>
      <c r="C7" s="286"/>
      <c r="D7" s="248"/>
      <c r="E7" s="286"/>
      <c r="F7" s="248"/>
      <c r="G7" s="286"/>
      <c r="H7" s="248"/>
      <c r="I7" s="286"/>
      <c r="J7" s="248"/>
      <c r="K7" s="286"/>
      <c r="L7" s="248"/>
      <c r="M7" s="286"/>
      <c r="N7" s="248"/>
      <c r="O7" s="286"/>
      <c r="P7" s="248"/>
      <c r="Q7" s="286"/>
      <c r="R7" s="248"/>
      <c r="S7" s="286"/>
      <c r="T7" s="248"/>
      <c r="U7" s="286"/>
      <c r="V7" s="248"/>
      <c r="W7" s="286"/>
      <c r="X7" s="248"/>
      <c r="Y7" s="286"/>
      <c r="Z7" s="173">
        <f t="shared" si="0"/>
        <v>0</v>
      </c>
      <c r="AA7" s="173">
        <f t="shared" si="0"/>
        <v>0</v>
      </c>
      <c r="AB7" s="173">
        <f t="shared" si="1"/>
        <v>0</v>
      </c>
    </row>
    <row r="8" spans="1:28" s="45" customFormat="1" ht="24.95" customHeight="1" x14ac:dyDescent="0.15">
      <c r="A8" s="299" t="s">
        <v>410</v>
      </c>
      <c r="B8" s="248"/>
      <c r="C8" s="286"/>
      <c r="D8" s="248"/>
      <c r="E8" s="286"/>
      <c r="F8" s="248"/>
      <c r="G8" s="286"/>
      <c r="H8" s="248"/>
      <c r="I8" s="286"/>
      <c r="J8" s="248"/>
      <c r="K8" s="286"/>
      <c r="L8" s="248"/>
      <c r="M8" s="286"/>
      <c r="N8" s="248"/>
      <c r="O8" s="286"/>
      <c r="P8" s="248"/>
      <c r="Q8" s="286"/>
      <c r="R8" s="248"/>
      <c r="S8" s="286"/>
      <c r="T8" s="248"/>
      <c r="U8" s="286"/>
      <c r="V8" s="248"/>
      <c r="W8" s="286"/>
      <c r="X8" s="248"/>
      <c r="Y8" s="286"/>
      <c r="Z8" s="173">
        <f t="shared" si="0"/>
        <v>0</v>
      </c>
      <c r="AA8" s="173">
        <f t="shared" si="0"/>
        <v>0</v>
      </c>
      <c r="AB8" s="173">
        <f t="shared" si="1"/>
        <v>0</v>
      </c>
    </row>
    <row r="9" spans="1:28" s="45" customFormat="1" ht="24.95" customHeight="1" x14ac:dyDescent="0.15">
      <c r="A9" s="299" t="s">
        <v>411</v>
      </c>
      <c r="B9" s="248"/>
      <c r="C9" s="286"/>
      <c r="D9" s="248"/>
      <c r="E9" s="286"/>
      <c r="F9" s="248"/>
      <c r="G9" s="286"/>
      <c r="H9" s="248"/>
      <c r="I9" s="286"/>
      <c r="J9" s="248"/>
      <c r="K9" s="286"/>
      <c r="L9" s="248"/>
      <c r="M9" s="286"/>
      <c r="N9" s="248"/>
      <c r="O9" s="286"/>
      <c r="P9" s="248"/>
      <c r="Q9" s="286"/>
      <c r="R9" s="248"/>
      <c r="S9" s="286"/>
      <c r="T9" s="248"/>
      <c r="U9" s="286"/>
      <c r="V9" s="248"/>
      <c r="W9" s="286"/>
      <c r="X9" s="248"/>
      <c r="Y9" s="286"/>
      <c r="Z9" s="173">
        <f t="shared" si="0"/>
        <v>0</v>
      </c>
      <c r="AA9" s="173">
        <f t="shared" si="0"/>
        <v>0</v>
      </c>
      <c r="AB9" s="173">
        <f t="shared" si="1"/>
        <v>0</v>
      </c>
    </row>
    <row r="10" spans="1:28" s="45" customFormat="1" ht="24.95" customHeight="1" x14ac:dyDescent="0.15">
      <c r="A10" s="299" t="s">
        <v>44</v>
      </c>
      <c r="B10" s="248"/>
      <c r="C10" s="286"/>
      <c r="D10" s="248"/>
      <c r="E10" s="286"/>
      <c r="F10" s="248"/>
      <c r="G10" s="286"/>
      <c r="H10" s="248"/>
      <c r="I10" s="286"/>
      <c r="J10" s="248"/>
      <c r="K10" s="286"/>
      <c r="L10" s="248"/>
      <c r="M10" s="286"/>
      <c r="N10" s="248"/>
      <c r="O10" s="286"/>
      <c r="P10" s="248"/>
      <c r="Q10" s="286"/>
      <c r="R10" s="248"/>
      <c r="S10" s="286"/>
      <c r="T10" s="248"/>
      <c r="U10" s="286"/>
      <c r="V10" s="248"/>
      <c r="W10" s="286"/>
      <c r="X10" s="248"/>
      <c r="Y10" s="286"/>
      <c r="Z10" s="173">
        <f t="shared" si="0"/>
        <v>0</v>
      </c>
      <c r="AA10" s="173">
        <f t="shared" si="0"/>
        <v>0</v>
      </c>
      <c r="AB10" s="173">
        <f t="shared" si="1"/>
        <v>0</v>
      </c>
    </row>
    <row r="11" spans="1:28" s="45" customFormat="1" ht="24.95" customHeight="1" x14ac:dyDescent="0.15">
      <c r="A11" s="299" t="s">
        <v>45</v>
      </c>
      <c r="B11" s="248"/>
      <c r="C11" s="286"/>
      <c r="D11" s="248"/>
      <c r="E11" s="286"/>
      <c r="F11" s="248"/>
      <c r="G11" s="286"/>
      <c r="H11" s="248"/>
      <c r="I11" s="286"/>
      <c r="J11" s="248"/>
      <c r="K11" s="286"/>
      <c r="L11" s="248"/>
      <c r="M11" s="286"/>
      <c r="N11" s="248"/>
      <c r="O11" s="286"/>
      <c r="P11" s="248"/>
      <c r="Q11" s="286"/>
      <c r="R11" s="248"/>
      <c r="S11" s="286"/>
      <c r="T11" s="248"/>
      <c r="U11" s="286"/>
      <c r="V11" s="248"/>
      <c r="W11" s="286"/>
      <c r="X11" s="248"/>
      <c r="Y11" s="286"/>
      <c r="Z11" s="173">
        <f t="shared" si="0"/>
        <v>0</v>
      </c>
      <c r="AA11" s="173">
        <f t="shared" si="0"/>
        <v>0</v>
      </c>
      <c r="AB11" s="173">
        <f t="shared" si="1"/>
        <v>0</v>
      </c>
    </row>
    <row r="12" spans="1:28" s="45" customFormat="1" ht="24.95" customHeight="1" x14ac:dyDescent="0.15">
      <c r="A12" s="299" t="s">
        <v>46</v>
      </c>
      <c r="B12" s="248"/>
      <c r="C12" s="286"/>
      <c r="D12" s="248"/>
      <c r="E12" s="286"/>
      <c r="F12" s="248"/>
      <c r="G12" s="286"/>
      <c r="H12" s="248"/>
      <c r="I12" s="286"/>
      <c r="J12" s="248"/>
      <c r="K12" s="286"/>
      <c r="L12" s="248"/>
      <c r="M12" s="286"/>
      <c r="N12" s="248"/>
      <c r="O12" s="286"/>
      <c r="P12" s="248"/>
      <c r="Q12" s="286"/>
      <c r="R12" s="248"/>
      <c r="S12" s="286"/>
      <c r="T12" s="248"/>
      <c r="U12" s="286"/>
      <c r="V12" s="248"/>
      <c r="W12" s="286"/>
      <c r="X12" s="248"/>
      <c r="Y12" s="286"/>
      <c r="Z12" s="173">
        <f t="shared" si="0"/>
        <v>0</v>
      </c>
      <c r="AA12" s="173">
        <f t="shared" si="0"/>
        <v>0</v>
      </c>
      <c r="AB12" s="173">
        <f t="shared" si="1"/>
        <v>0</v>
      </c>
    </row>
    <row r="13" spans="1:28" s="45" customFormat="1" ht="24.95" customHeight="1" x14ac:dyDescent="0.15">
      <c r="A13" s="299" t="s">
        <v>47</v>
      </c>
      <c r="B13" s="248"/>
      <c r="C13" s="286"/>
      <c r="D13" s="248"/>
      <c r="E13" s="286"/>
      <c r="F13" s="248"/>
      <c r="G13" s="286"/>
      <c r="H13" s="248"/>
      <c r="I13" s="286"/>
      <c r="J13" s="248"/>
      <c r="K13" s="286"/>
      <c r="L13" s="248"/>
      <c r="M13" s="286"/>
      <c r="N13" s="248"/>
      <c r="O13" s="286"/>
      <c r="P13" s="248"/>
      <c r="Q13" s="286"/>
      <c r="R13" s="248"/>
      <c r="S13" s="286"/>
      <c r="T13" s="248"/>
      <c r="U13" s="286"/>
      <c r="V13" s="248"/>
      <c r="W13" s="286"/>
      <c r="X13" s="248"/>
      <c r="Y13" s="286"/>
      <c r="Z13" s="173">
        <f t="shared" si="0"/>
        <v>0</v>
      </c>
      <c r="AA13" s="173">
        <f t="shared" si="0"/>
        <v>0</v>
      </c>
      <c r="AB13" s="173">
        <f t="shared" si="1"/>
        <v>0</v>
      </c>
    </row>
    <row r="14" spans="1:28" s="45" customFormat="1" ht="24.95" customHeight="1" x14ac:dyDescent="0.15">
      <c r="A14" s="299" t="s">
        <v>48</v>
      </c>
      <c r="B14" s="248"/>
      <c r="C14" s="286"/>
      <c r="D14" s="248"/>
      <c r="E14" s="286"/>
      <c r="F14" s="248"/>
      <c r="G14" s="286"/>
      <c r="H14" s="248"/>
      <c r="I14" s="286"/>
      <c r="J14" s="248"/>
      <c r="K14" s="286"/>
      <c r="L14" s="248"/>
      <c r="M14" s="286"/>
      <c r="N14" s="248"/>
      <c r="O14" s="286"/>
      <c r="P14" s="248"/>
      <c r="Q14" s="286"/>
      <c r="R14" s="248"/>
      <c r="S14" s="286"/>
      <c r="T14" s="248"/>
      <c r="U14" s="286"/>
      <c r="V14" s="248"/>
      <c r="W14" s="286"/>
      <c r="X14" s="248"/>
      <c r="Y14" s="286"/>
      <c r="Z14" s="173">
        <f t="shared" si="0"/>
        <v>0</v>
      </c>
      <c r="AA14" s="173">
        <f t="shared" si="0"/>
        <v>0</v>
      </c>
      <c r="AB14" s="173">
        <f t="shared" si="1"/>
        <v>0</v>
      </c>
    </row>
    <row r="15" spans="1:28" s="45" customFormat="1" ht="24.95" customHeight="1" x14ac:dyDescent="0.15">
      <c r="A15" s="299" t="s">
        <v>49</v>
      </c>
      <c r="B15" s="248"/>
      <c r="C15" s="286"/>
      <c r="D15" s="248"/>
      <c r="E15" s="286"/>
      <c r="F15" s="248"/>
      <c r="G15" s="286"/>
      <c r="H15" s="248"/>
      <c r="I15" s="286"/>
      <c r="J15" s="248"/>
      <c r="K15" s="286"/>
      <c r="L15" s="248"/>
      <c r="M15" s="286"/>
      <c r="N15" s="248"/>
      <c r="O15" s="286"/>
      <c r="P15" s="248"/>
      <c r="Q15" s="286"/>
      <c r="R15" s="248"/>
      <c r="S15" s="286"/>
      <c r="T15" s="248"/>
      <c r="U15" s="286"/>
      <c r="V15" s="248"/>
      <c r="W15" s="286"/>
      <c r="X15" s="248"/>
      <c r="Y15" s="286"/>
      <c r="Z15" s="173">
        <f t="shared" si="0"/>
        <v>0</v>
      </c>
      <c r="AA15" s="173">
        <f t="shared" si="0"/>
        <v>0</v>
      </c>
      <c r="AB15" s="173">
        <f t="shared" si="1"/>
        <v>0</v>
      </c>
    </row>
    <row r="16" spans="1:28" s="45" customFormat="1" ht="24.95" customHeight="1" x14ac:dyDescent="0.15">
      <c r="A16" s="299" t="s">
        <v>50</v>
      </c>
      <c r="B16" s="248"/>
      <c r="C16" s="286"/>
      <c r="D16" s="248"/>
      <c r="E16" s="286"/>
      <c r="F16" s="248"/>
      <c r="G16" s="286"/>
      <c r="H16" s="248"/>
      <c r="I16" s="286"/>
      <c r="J16" s="248"/>
      <c r="K16" s="286"/>
      <c r="L16" s="248"/>
      <c r="M16" s="286"/>
      <c r="N16" s="248"/>
      <c r="O16" s="286"/>
      <c r="P16" s="248"/>
      <c r="Q16" s="286"/>
      <c r="R16" s="248"/>
      <c r="S16" s="286"/>
      <c r="T16" s="248"/>
      <c r="U16" s="286"/>
      <c r="V16" s="248"/>
      <c r="W16" s="286"/>
      <c r="X16" s="248"/>
      <c r="Y16" s="286"/>
      <c r="Z16" s="173">
        <f t="shared" si="0"/>
        <v>0</v>
      </c>
      <c r="AA16" s="173">
        <f t="shared" si="0"/>
        <v>0</v>
      </c>
      <c r="AB16" s="173">
        <f t="shared" si="1"/>
        <v>0</v>
      </c>
    </row>
    <row r="17" spans="1:28" s="45" customFormat="1" ht="24.95" customHeight="1" x14ac:dyDescent="0.15">
      <c r="A17" s="299" t="s">
        <v>497</v>
      </c>
      <c r="B17" s="248"/>
      <c r="C17" s="286"/>
      <c r="D17" s="248"/>
      <c r="E17" s="286"/>
      <c r="F17" s="248"/>
      <c r="G17" s="286"/>
      <c r="H17" s="248"/>
      <c r="I17" s="286"/>
      <c r="J17" s="248"/>
      <c r="K17" s="286"/>
      <c r="L17" s="248"/>
      <c r="M17" s="286"/>
      <c r="N17" s="248"/>
      <c r="O17" s="286"/>
      <c r="P17" s="248"/>
      <c r="Q17" s="286"/>
      <c r="R17" s="248"/>
      <c r="S17" s="286"/>
      <c r="T17" s="248"/>
      <c r="U17" s="286"/>
      <c r="V17" s="248"/>
      <c r="W17" s="286"/>
      <c r="X17" s="248"/>
      <c r="Y17" s="286"/>
      <c r="Z17" s="173">
        <f t="shared" si="0"/>
        <v>0</v>
      </c>
      <c r="AA17" s="173">
        <f t="shared" si="0"/>
        <v>0</v>
      </c>
      <c r="AB17" s="173">
        <f t="shared" si="1"/>
        <v>0</v>
      </c>
    </row>
    <row r="18" spans="1:28" s="45" customFormat="1" ht="24.95" customHeight="1" x14ac:dyDescent="0.15">
      <c r="A18" s="299" t="s">
        <v>53</v>
      </c>
      <c r="B18" s="248"/>
      <c r="C18" s="286"/>
      <c r="D18" s="248"/>
      <c r="E18" s="286"/>
      <c r="F18" s="248"/>
      <c r="G18" s="286"/>
      <c r="H18" s="248"/>
      <c r="I18" s="286"/>
      <c r="J18" s="248"/>
      <c r="K18" s="286"/>
      <c r="L18" s="248"/>
      <c r="M18" s="286"/>
      <c r="N18" s="248"/>
      <c r="O18" s="286"/>
      <c r="P18" s="248"/>
      <c r="Q18" s="286"/>
      <c r="R18" s="248"/>
      <c r="S18" s="286"/>
      <c r="T18" s="248"/>
      <c r="U18" s="286"/>
      <c r="V18" s="248"/>
      <c r="W18" s="286"/>
      <c r="X18" s="248"/>
      <c r="Y18" s="286"/>
      <c r="Z18" s="173">
        <f t="shared" si="0"/>
        <v>0</v>
      </c>
      <c r="AA18" s="173">
        <f t="shared" si="0"/>
        <v>0</v>
      </c>
      <c r="AB18" s="173">
        <f t="shared" si="1"/>
        <v>0</v>
      </c>
    </row>
    <row r="19" spans="1:28" s="45" customFormat="1" ht="24.95" customHeight="1" x14ac:dyDescent="0.15">
      <c r="A19" s="299" t="s">
        <v>54</v>
      </c>
      <c r="B19" s="248"/>
      <c r="C19" s="286"/>
      <c r="D19" s="248"/>
      <c r="E19" s="286"/>
      <c r="F19" s="248"/>
      <c r="G19" s="286"/>
      <c r="H19" s="248"/>
      <c r="I19" s="286"/>
      <c r="J19" s="248"/>
      <c r="K19" s="286"/>
      <c r="L19" s="248"/>
      <c r="M19" s="286"/>
      <c r="N19" s="248"/>
      <c r="O19" s="286"/>
      <c r="P19" s="248"/>
      <c r="Q19" s="286"/>
      <c r="R19" s="248"/>
      <c r="S19" s="286"/>
      <c r="T19" s="248"/>
      <c r="U19" s="286"/>
      <c r="V19" s="248"/>
      <c r="W19" s="286"/>
      <c r="X19" s="248"/>
      <c r="Y19" s="286"/>
      <c r="Z19" s="173">
        <f t="shared" si="0"/>
        <v>0</v>
      </c>
      <c r="AA19" s="173">
        <f t="shared" si="0"/>
        <v>0</v>
      </c>
      <c r="AB19" s="173">
        <f t="shared" si="1"/>
        <v>0</v>
      </c>
    </row>
    <row r="20" spans="1:28" s="45" customFormat="1" ht="24.95" customHeight="1" x14ac:dyDescent="0.15">
      <c r="A20" s="299" t="s">
        <v>55</v>
      </c>
      <c r="B20" s="248"/>
      <c r="C20" s="286"/>
      <c r="D20" s="248"/>
      <c r="E20" s="286"/>
      <c r="F20" s="248"/>
      <c r="G20" s="286"/>
      <c r="H20" s="248"/>
      <c r="I20" s="286"/>
      <c r="J20" s="248"/>
      <c r="K20" s="286"/>
      <c r="L20" s="248"/>
      <c r="M20" s="286"/>
      <c r="N20" s="248"/>
      <c r="O20" s="286"/>
      <c r="P20" s="248"/>
      <c r="Q20" s="286"/>
      <c r="R20" s="248"/>
      <c r="S20" s="286"/>
      <c r="T20" s="248"/>
      <c r="U20" s="286"/>
      <c r="V20" s="248"/>
      <c r="W20" s="286"/>
      <c r="X20" s="248"/>
      <c r="Y20" s="286"/>
      <c r="Z20" s="173">
        <f t="shared" si="0"/>
        <v>0</v>
      </c>
      <c r="AA20" s="173">
        <f t="shared" si="0"/>
        <v>0</v>
      </c>
      <c r="AB20" s="173">
        <f t="shared" si="1"/>
        <v>0</v>
      </c>
    </row>
    <row r="21" spans="1:28" s="45" customFormat="1" ht="24.95" customHeight="1" x14ac:dyDescent="0.15">
      <c r="A21" s="299" t="s">
        <v>56</v>
      </c>
      <c r="B21" s="248"/>
      <c r="C21" s="286"/>
      <c r="D21" s="248"/>
      <c r="E21" s="286"/>
      <c r="F21" s="248"/>
      <c r="G21" s="286"/>
      <c r="H21" s="248"/>
      <c r="I21" s="286"/>
      <c r="J21" s="248"/>
      <c r="K21" s="286"/>
      <c r="L21" s="248"/>
      <c r="M21" s="286">
        <v>1</v>
      </c>
      <c r="N21" s="248"/>
      <c r="O21" s="286"/>
      <c r="P21" s="248"/>
      <c r="Q21" s="286"/>
      <c r="R21" s="248"/>
      <c r="S21" s="286">
        <v>1</v>
      </c>
      <c r="T21" s="248">
        <v>1</v>
      </c>
      <c r="U21" s="286">
        <v>3</v>
      </c>
      <c r="V21" s="248"/>
      <c r="W21" s="286">
        <v>2</v>
      </c>
      <c r="X21" s="248"/>
      <c r="Y21" s="286"/>
      <c r="Z21" s="173">
        <f t="shared" si="0"/>
        <v>1</v>
      </c>
      <c r="AA21" s="173">
        <f t="shared" si="0"/>
        <v>7</v>
      </c>
      <c r="AB21" s="173">
        <f t="shared" si="1"/>
        <v>8</v>
      </c>
    </row>
    <row r="22" spans="1:28" s="45" customFormat="1" ht="24.95" customHeight="1" x14ac:dyDescent="0.15">
      <c r="A22" s="299" t="s">
        <v>57</v>
      </c>
      <c r="B22" s="248"/>
      <c r="C22" s="286"/>
      <c r="D22" s="248"/>
      <c r="E22" s="286"/>
      <c r="F22" s="248"/>
      <c r="G22" s="286"/>
      <c r="H22" s="248"/>
      <c r="I22" s="286"/>
      <c r="J22" s="248"/>
      <c r="K22" s="286"/>
      <c r="L22" s="248"/>
      <c r="M22" s="286"/>
      <c r="N22" s="248"/>
      <c r="O22" s="286"/>
      <c r="P22" s="248"/>
      <c r="Q22" s="286"/>
      <c r="R22" s="248"/>
      <c r="S22" s="286"/>
      <c r="T22" s="248"/>
      <c r="U22" s="286"/>
      <c r="V22" s="248"/>
      <c r="W22" s="286"/>
      <c r="X22" s="248"/>
      <c r="Y22" s="286"/>
      <c r="Z22" s="173">
        <f t="shared" si="0"/>
        <v>0</v>
      </c>
      <c r="AA22" s="173">
        <f t="shared" si="0"/>
        <v>0</v>
      </c>
      <c r="AB22" s="173">
        <f t="shared" si="1"/>
        <v>0</v>
      </c>
    </row>
    <row r="23" spans="1:28" s="45" customFormat="1" ht="24.95" customHeight="1" x14ac:dyDescent="0.15">
      <c r="A23" s="299" t="s">
        <v>58</v>
      </c>
      <c r="B23" s="248"/>
      <c r="C23" s="286"/>
      <c r="D23" s="248"/>
      <c r="E23" s="286"/>
      <c r="F23" s="248"/>
      <c r="G23" s="286"/>
      <c r="H23" s="248"/>
      <c r="I23" s="286"/>
      <c r="J23" s="248"/>
      <c r="K23" s="286"/>
      <c r="L23" s="248"/>
      <c r="M23" s="286"/>
      <c r="N23" s="248"/>
      <c r="O23" s="286"/>
      <c r="P23" s="248"/>
      <c r="Q23" s="286"/>
      <c r="R23" s="248"/>
      <c r="S23" s="286"/>
      <c r="T23" s="248"/>
      <c r="U23" s="286"/>
      <c r="V23" s="248"/>
      <c r="W23" s="286"/>
      <c r="X23" s="248"/>
      <c r="Y23" s="286"/>
      <c r="Z23" s="173">
        <f t="shared" si="0"/>
        <v>0</v>
      </c>
      <c r="AA23" s="173">
        <f t="shared" si="0"/>
        <v>0</v>
      </c>
      <c r="AB23" s="173">
        <f t="shared" si="1"/>
        <v>0</v>
      </c>
    </row>
    <row r="24" spans="1:28" s="45" customFormat="1" ht="24.95" customHeight="1" x14ac:dyDescent="0.15">
      <c r="A24" s="299" t="s">
        <v>59</v>
      </c>
      <c r="B24" s="248"/>
      <c r="C24" s="286"/>
      <c r="D24" s="248"/>
      <c r="E24" s="286"/>
      <c r="F24" s="248"/>
      <c r="G24" s="286"/>
      <c r="H24" s="248"/>
      <c r="I24" s="286"/>
      <c r="J24" s="248"/>
      <c r="K24" s="286"/>
      <c r="L24" s="248"/>
      <c r="M24" s="286"/>
      <c r="N24" s="248"/>
      <c r="O24" s="286"/>
      <c r="P24" s="248"/>
      <c r="Q24" s="286"/>
      <c r="R24" s="248"/>
      <c r="S24" s="286"/>
      <c r="T24" s="248"/>
      <c r="U24" s="286"/>
      <c r="V24" s="248"/>
      <c r="W24" s="286"/>
      <c r="X24" s="248"/>
      <c r="Y24" s="286"/>
      <c r="Z24" s="173">
        <f t="shared" si="0"/>
        <v>0</v>
      </c>
      <c r="AA24" s="173">
        <f t="shared" si="0"/>
        <v>0</v>
      </c>
      <c r="AB24" s="173">
        <f t="shared" si="1"/>
        <v>0</v>
      </c>
    </row>
    <row r="25" spans="1:28" s="45" customFormat="1" ht="24.95" customHeight="1" x14ac:dyDescent="0.15">
      <c r="A25" s="299" t="s">
        <v>60</v>
      </c>
      <c r="B25" s="248"/>
      <c r="C25" s="286"/>
      <c r="D25" s="248"/>
      <c r="E25" s="286"/>
      <c r="F25" s="248"/>
      <c r="G25" s="286"/>
      <c r="H25" s="248"/>
      <c r="I25" s="286"/>
      <c r="J25" s="248"/>
      <c r="K25" s="286"/>
      <c r="L25" s="248"/>
      <c r="M25" s="286"/>
      <c r="N25" s="248"/>
      <c r="O25" s="286"/>
      <c r="P25" s="248"/>
      <c r="Q25" s="286"/>
      <c r="R25" s="248"/>
      <c r="S25" s="286"/>
      <c r="T25" s="248"/>
      <c r="U25" s="286"/>
      <c r="V25" s="248"/>
      <c r="W25" s="286"/>
      <c r="X25" s="248"/>
      <c r="Y25" s="286"/>
      <c r="Z25" s="173">
        <f t="shared" si="0"/>
        <v>0</v>
      </c>
      <c r="AA25" s="173">
        <f t="shared" si="0"/>
        <v>0</v>
      </c>
      <c r="AB25" s="173">
        <f t="shared" si="1"/>
        <v>0</v>
      </c>
    </row>
    <row r="26" spans="1:28" s="45" customFormat="1" ht="24.95" customHeight="1" x14ac:dyDescent="0.15">
      <c r="A26" s="299" t="s">
        <v>61</v>
      </c>
      <c r="B26" s="248"/>
      <c r="C26" s="286"/>
      <c r="D26" s="248"/>
      <c r="E26" s="286"/>
      <c r="F26" s="248"/>
      <c r="G26" s="286"/>
      <c r="H26" s="248"/>
      <c r="I26" s="286"/>
      <c r="J26" s="248"/>
      <c r="K26" s="286"/>
      <c r="L26" s="248"/>
      <c r="M26" s="286"/>
      <c r="N26" s="248"/>
      <c r="O26" s="286"/>
      <c r="P26" s="248"/>
      <c r="Q26" s="286"/>
      <c r="R26" s="248"/>
      <c r="S26" s="286"/>
      <c r="T26" s="248"/>
      <c r="U26" s="286"/>
      <c r="V26" s="248"/>
      <c r="W26" s="286"/>
      <c r="X26" s="248"/>
      <c r="Y26" s="286"/>
      <c r="Z26" s="173">
        <f t="shared" si="0"/>
        <v>0</v>
      </c>
      <c r="AA26" s="173">
        <f t="shared" si="0"/>
        <v>0</v>
      </c>
      <c r="AB26" s="173">
        <f t="shared" si="1"/>
        <v>0</v>
      </c>
    </row>
    <row r="27" spans="1:28" s="45" customFormat="1" ht="24.95" customHeight="1" x14ac:dyDescent="0.15">
      <c r="A27" s="299" t="s">
        <v>62</v>
      </c>
      <c r="B27" s="248"/>
      <c r="C27" s="286"/>
      <c r="D27" s="248"/>
      <c r="E27" s="286"/>
      <c r="F27" s="248"/>
      <c r="G27" s="286"/>
      <c r="H27" s="248"/>
      <c r="I27" s="286"/>
      <c r="J27" s="248"/>
      <c r="K27" s="286"/>
      <c r="L27" s="248"/>
      <c r="M27" s="286"/>
      <c r="N27" s="248"/>
      <c r="O27" s="286"/>
      <c r="P27" s="248"/>
      <c r="Q27" s="286"/>
      <c r="R27" s="248"/>
      <c r="S27" s="286"/>
      <c r="T27" s="248"/>
      <c r="U27" s="286"/>
      <c r="V27" s="248"/>
      <c r="W27" s="286"/>
      <c r="X27" s="248"/>
      <c r="Y27" s="286"/>
      <c r="Z27" s="173">
        <f t="shared" si="0"/>
        <v>0</v>
      </c>
      <c r="AA27" s="173">
        <f t="shared" si="0"/>
        <v>0</v>
      </c>
      <c r="AB27" s="173">
        <f t="shared" si="1"/>
        <v>0</v>
      </c>
    </row>
    <row r="28" spans="1:28" s="45" customFormat="1" ht="24.95" customHeight="1" x14ac:dyDescent="0.15">
      <c r="A28" s="299" t="s">
        <v>63</v>
      </c>
      <c r="B28" s="248"/>
      <c r="C28" s="286"/>
      <c r="D28" s="248"/>
      <c r="E28" s="286"/>
      <c r="F28" s="248"/>
      <c r="G28" s="286"/>
      <c r="H28" s="248"/>
      <c r="I28" s="286"/>
      <c r="J28" s="248"/>
      <c r="K28" s="286"/>
      <c r="L28" s="248"/>
      <c r="M28" s="286"/>
      <c r="N28" s="248"/>
      <c r="O28" s="286"/>
      <c r="P28" s="248"/>
      <c r="Q28" s="286"/>
      <c r="R28" s="248"/>
      <c r="S28" s="286"/>
      <c r="T28" s="248"/>
      <c r="U28" s="286"/>
      <c r="V28" s="248"/>
      <c r="W28" s="286"/>
      <c r="X28" s="248"/>
      <c r="Y28" s="286"/>
      <c r="Z28" s="173">
        <f t="shared" si="0"/>
        <v>0</v>
      </c>
      <c r="AA28" s="173">
        <f t="shared" si="0"/>
        <v>0</v>
      </c>
      <c r="AB28" s="173">
        <f t="shared" si="1"/>
        <v>0</v>
      </c>
    </row>
    <row r="29" spans="1:28" s="45" customFormat="1" ht="24.95" customHeight="1" x14ac:dyDescent="0.15">
      <c r="A29" s="299" t="s">
        <v>64</v>
      </c>
      <c r="B29" s="248"/>
      <c r="C29" s="286"/>
      <c r="D29" s="248"/>
      <c r="E29" s="286"/>
      <c r="F29" s="248"/>
      <c r="G29" s="286"/>
      <c r="H29" s="248"/>
      <c r="I29" s="286"/>
      <c r="J29" s="248"/>
      <c r="K29" s="286"/>
      <c r="L29" s="248"/>
      <c r="M29" s="286"/>
      <c r="N29" s="248"/>
      <c r="O29" s="286"/>
      <c r="P29" s="248"/>
      <c r="Q29" s="286"/>
      <c r="R29" s="248"/>
      <c r="S29" s="286"/>
      <c r="T29" s="248"/>
      <c r="U29" s="286"/>
      <c r="V29" s="248"/>
      <c r="W29" s="286"/>
      <c r="X29" s="248"/>
      <c r="Y29" s="286"/>
      <c r="Z29" s="173">
        <f t="shared" si="0"/>
        <v>0</v>
      </c>
      <c r="AA29" s="173">
        <f t="shared" si="0"/>
        <v>0</v>
      </c>
      <c r="AB29" s="173">
        <f t="shared" si="1"/>
        <v>0</v>
      </c>
    </row>
    <row r="30" spans="1:28" s="45" customFormat="1" ht="24.95" customHeight="1" x14ac:dyDescent="0.15">
      <c r="A30" s="299" t="s">
        <v>65</v>
      </c>
      <c r="B30" s="248"/>
      <c r="C30" s="286"/>
      <c r="D30" s="248"/>
      <c r="E30" s="286"/>
      <c r="F30" s="248"/>
      <c r="G30" s="286"/>
      <c r="H30" s="248"/>
      <c r="I30" s="286"/>
      <c r="J30" s="248"/>
      <c r="K30" s="286"/>
      <c r="L30" s="248"/>
      <c r="M30" s="286"/>
      <c r="N30" s="248"/>
      <c r="O30" s="286"/>
      <c r="P30" s="248"/>
      <c r="Q30" s="286"/>
      <c r="R30" s="248"/>
      <c r="S30" s="286"/>
      <c r="T30" s="248"/>
      <c r="U30" s="286"/>
      <c r="V30" s="248"/>
      <c r="W30" s="286"/>
      <c r="X30" s="248"/>
      <c r="Y30" s="286"/>
      <c r="Z30" s="173">
        <f t="shared" si="0"/>
        <v>0</v>
      </c>
      <c r="AA30" s="173">
        <f t="shared" si="0"/>
        <v>0</v>
      </c>
      <c r="AB30" s="173">
        <f t="shared" si="1"/>
        <v>0</v>
      </c>
    </row>
    <row r="31" spans="1:28" s="45" customFormat="1" ht="24.95" customHeight="1" x14ac:dyDescent="0.15">
      <c r="A31" s="299" t="s">
        <v>66</v>
      </c>
      <c r="B31" s="248"/>
      <c r="C31" s="286"/>
      <c r="D31" s="248"/>
      <c r="E31" s="286"/>
      <c r="F31" s="248"/>
      <c r="G31" s="286"/>
      <c r="H31" s="248"/>
      <c r="I31" s="286"/>
      <c r="J31" s="248"/>
      <c r="K31" s="286"/>
      <c r="L31" s="248"/>
      <c r="M31" s="286"/>
      <c r="N31" s="248"/>
      <c r="O31" s="286"/>
      <c r="P31" s="248"/>
      <c r="Q31" s="286"/>
      <c r="R31" s="248"/>
      <c r="S31" s="286"/>
      <c r="T31" s="248"/>
      <c r="U31" s="286"/>
      <c r="V31" s="248"/>
      <c r="W31" s="286"/>
      <c r="X31" s="248"/>
      <c r="Y31" s="286"/>
      <c r="Z31" s="173">
        <f t="shared" si="0"/>
        <v>0</v>
      </c>
      <c r="AA31" s="173">
        <f t="shared" si="0"/>
        <v>0</v>
      </c>
      <c r="AB31" s="173">
        <f t="shared" si="1"/>
        <v>0</v>
      </c>
    </row>
    <row r="32" spans="1:28" s="45" customFormat="1" ht="24.95" customHeight="1" x14ac:dyDescent="0.15">
      <c r="A32" s="299" t="s">
        <v>67</v>
      </c>
      <c r="B32" s="248"/>
      <c r="C32" s="286"/>
      <c r="D32" s="248"/>
      <c r="E32" s="286"/>
      <c r="F32" s="248"/>
      <c r="G32" s="286"/>
      <c r="H32" s="248"/>
      <c r="I32" s="286"/>
      <c r="J32" s="248"/>
      <c r="K32" s="286"/>
      <c r="L32" s="248"/>
      <c r="M32" s="286"/>
      <c r="N32" s="248"/>
      <c r="O32" s="286"/>
      <c r="P32" s="248"/>
      <c r="Q32" s="286"/>
      <c r="R32" s="248"/>
      <c r="S32" s="286"/>
      <c r="T32" s="248"/>
      <c r="U32" s="286"/>
      <c r="V32" s="248"/>
      <c r="W32" s="286"/>
      <c r="X32" s="248"/>
      <c r="Y32" s="286"/>
      <c r="Z32" s="173">
        <f t="shared" si="0"/>
        <v>0</v>
      </c>
      <c r="AA32" s="173">
        <f t="shared" si="0"/>
        <v>0</v>
      </c>
      <c r="AB32" s="173">
        <f t="shared" si="1"/>
        <v>0</v>
      </c>
    </row>
    <row r="33" spans="1:28" s="45" customFormat="1" ht="24.95" customHeight="1" x14ac:dyDescent="0.15">
      <c r="A33" s="299" t="s">
        <v>412</v>
      </c>
      <c r="B33" s="248"/>
      <c r="C33" s="286"/>
      <c r="D33" s="248"/>
      <c r="E33" s="286"/>
      <c r="F33" s="248"/>
      <c r="G33" s="286"/>
      <c r="H33" s="248"/>
      <c r="I33" s="286"/>
      <c r="J33" s="248"/>
      <c r="K33" s="286"/>
      <c r="L33" s="248"/>
      <c r="M33" s="286"/>
      <c r="N33" s="248"/>
      <c r="O33" s="286"/>
      <c r="P33" s="248"/>
      <c r="Q33" s="286"/>
      <c r="R33" s="248"/>
      <c r="S33" s="286"/>
      <c r="T33" s="248"/>
      <c r="U33" s="286"/>
      <c r="V33" s="248"/>
      <c r="W33" s="286"/>
      <c r="X33" s="248"/>
      <c r="Y33" s="286"/>
      <c r="Z33" s="173">
        <f t="shared" si="0"/>
        <v>0</v>
      </c>
      <c r="AA33" s="173">
        <f t="shared" si="0"/>
        <v>0</v>
      </c>
      <c r="AB33" s="173">
        <f t="shared" si="1"/>
        <v>0</v>
      </c>
    </row>
    <row r="34" spans="1:28" s="45" customFormat="1" ht="24.95" customHeight="1" x14ac:dyDescent="0.15">
      <c r="A34" s="299" t="s">
        <v>413</v>
      </c>
      <c r="B34" s="248"/>
      <c r="C34" s="286"/>
      <c r="D34" s="248"/>
      <c r="E34" s="286"/>
      <c r="F34" s="248"/>
      <c r="G34" s="286"/>
      <c r="H34" s="248"/>
      <c r="I34" s="286"/>
      <c r="J34" s="248"/>
      <c r="K34" s="286"/>
      <c r="L34" s="248"/>
      <c r="M34" s="286"/>
      <c r="N34" s="248"/>
      <c r="O34" s="286"/>
      <c r="P34" s="248"/>
      <c r="Q34" s="286"/>
      <c r="R34" s="248"/>
      <c r="S34" s="286"/>
      <c r="T34" s="248"/>
      <c r="U34" s="286"/>
      <c r="V34" s="248"/>
      <c r="W34" s="286"/>
      <c r="X34" s="248"/>
      <c r="Y34" s="286"/>
      <c r="Z34" s="173">
        <f t="shared" si="0"/>
        <v>0</v>
      </c>
      <c r="AA34" s="173">
        <f t="shared" si="0"/>
        <v>0</v>
      </c>
      <c r="AB34" s="173">
        <f t="shared" si="1"/>
        <v>0</v>
      </c>
    </row>
    <row r="35" spans="1:28" s="45" customFormat="1" ht="24.95" customHeight="1" x14ac:dyDescent="0.15">
      <c r="A35" s="299" t="s">
        <v>414</v>
      </c>
      <c r="B35" s="248"/>
      <c r="C35" s="286"/>
      <c r="D35" s="248"/>
      <c r="E35" s="286"/>
      <c r="F35" s="248"/>
      <c r="G35" s="286"/>
      <c r="H35" s="248"/>
      <c r="I35" s="286"/>
      <c r="J35" s="248"/>
      <c r="K35" s="286"/>
      <c r="L35" s="248"/>
      <c r="M35" s="286"/>
      <c r="N35" s="248"/>
      <c r="O35" s="286"/>
      <c r="P35" s="248"/>
      <c r="Q35" s="286"/>
      <c r="R35" s="248"/>
      <c r="S35" s="286"/>
      <c r="T35" s="248"/>
      <c r="U35" s="286"/>
      <c r="V35" s="248"/>
      <c r="W35" s="286"/>
      <c r="X35" s="248"/>
      <c r="Y35" s="286"/>
      <c r="Z35" s="173">
        <f t="shared" si="0"/>
        <v>0</v>
      </c>
      <c r="AA35" s="173">
        <f t="shared" si="0"/>
        <v>0</v>
      </c>
      <c r="AB35" s="173">
        <f t="shared" si="1"/>
        <v>0</v>
      </c>
    </row>
    <row r="36" spans="1:28" s="45" customFormat="1" ht="24.95" customHeight="1" x14ac:dyDescent="0.15">
      <c r="A36" s="299" t="s">
        <v>68</v>
      </c>
      <c r="B36" s="248"/>
      <c r="C36" s="286"/>
      <c r="D36" s="248"/>
      <c r="E36" s="286"/>
      <c r="F36" s="248"/>
      <c r="G36" s="286"/>
      <c r="H36" s="248"/>
      <c r="I36" s="286"/>
      <c r="J36" s="248"/>
      <c r="K36" s="286"/>
      <c r="L36" s="248"/>
      <c r="M36" s="286"/>
      <c r="N36" s="248"/>
      <c r="O36" s="286"/>
      <c r="P36" s="248"/>
      <c r="Q36" s="286"/>
      <c r="R36" s="248"/>
      <c r="S36" s="286"/>
      <c r="T36" s="248"/>
      <c r="U36" s="286"/>
      <c r="V36" s="248"/>
      <c r="W36" s="286"/>
      <c r="X36" s="248"/>
      <c r="Y36" s="286"/>
      <c r="Z36" s="173">
        <f t="shared" si="0"/>
        <v>0</v>
      </c>
      <c r="AA36" s="173">
        <f t="shared" si="0"/>
        <v>0</v>
      </c>
      <c r="AB36" s="173">
        <f t="shared" si="1"/>
        <v>0</v>
      </c>
    </row>
    <row r="37" spans="1:28" s="45" customFormat="1" ht="24.95" customHeight="1" x14ac:dyDescent="0.15">
      <c r="A37" s="299" t="s">
        <v>415</v>
      </c>
      <c r="B37" s="248"/>
      <c r="C37" s="286"/>
      <c r="D37" s="248"/>
      <c r="E37" s="286"/>
      <c r="F37" s="248"/>
      <c r="G37" s="286"/>
      <c r="H37" s="248"/>
      <c r="I37" s="286"/>
      <c r="J37" s="248"/>
      <c r="K37" s="286"/>
      <c r="L37" s="248"/>
      <c r="M37" s="286"/>
      <c r="N37" s="248"/>
      <c r="O37" s="286"/>
      <c r="P37" s="248"/>
      <c r="Q37" s="286"/>
      <c r="R37" s="248"/>
      <c r="S37" s="286"/>
      <c r="T37" s="248"/>
      <c r="U37" s="286"/>
      <c r="V37" s="248"/>
      <c r="W37" s="286"/>
      <c r="X37" s="248"/>
      <c r="Y37" s="286"/>
      <c r="Z37" s="173">
        <f t="shared" si="0"/>
        <v>0</v>
      </c>
      <c r="AA37" s="173">
        <f t="shared" si="0"/>
        <v>0</v>
      </c>
      <c r="AB37" s="173">
        <f t="shared" si="1"/>
        <v>0</v>
      </c>
    </row>
    <row r="38" spans="1:28" s="45" customFormat="1" ht="24.95" customHeight="1" x14ac:dyDescent="0.15">
      <c r="A38" s="299" t="s">
        <v>416</v>
      </c>
      <c r="B38" s="248"/>
      <c r="C38" s="286"/>
      <c r="D38" s="248"/>
      <c r="E38" s="286"/>
      <c r="F38" s="248"/>
      <c r="G38" s="286"/>
      <c r="H38" s="248"/>
      <c r="I38" s="286"/>
      <c r="J38" s="248"/>
      <c r="K38" s="286"/>
      <c r="L38" s="248"/>
      <c r="M38" s="286"/>
      <c r="N38" s="248"/>
      <c r="O38" s="286"/>
      <c r="P38" s="248"/>
      <c r="Q38" s="286"/>
      <c r="R38" s="248"/>
      <c r="S38" s="286"/>
      <c r="T38" s="248"/>
      <c r="U38" s="286"/>
      <c r="V38" s="248"/>
      <c r="W38" s="286"/>
      <c r="X38" s="248"/>
      <c r="Y38" s="286"/>
      <c r="Z38" s="173">
        <f t="shared" si="0"/>
        <v>0</v>
      </c>
      <c r="AA38" s="173">
        <f t="shared" si="0"/>
        <v>0</v>
      </c>
      <c r="AB38" s="173">
        <f t="shared" si="1"/>
        <v>0</v>
      </c>
    </row>
    <row r="39" spans="1:28" s="45" customFormat="1" ht="24.95" customHeight="1" x14ac:dyDescent="0.15">
      <c r="A39" s="299" t="s">
        <v>417</v>
      </c>
      <c r="B39" s="248"/>
      <c r="C39" s="286"/>
      <c r="D39" s="248"/>
      <c r="E39" s="286"/>
      <c r="F39" s="248"/>
      <c r="G39" s="286"/>
      <c r="H39" s="248"/>
      <c r="I39" s="286"/>
      <c r="J39" s="248"/>
      <c r="K39" s="286"/>
      <c r="L39" s="248"/>
      <c r="M39" s="286"/>
      <c r="N39" s="248"/>
      <c r="O39" s="286"/>
      <c r="P39" s="248"/>
      <c r="Q39" s="286"/>
      <c r="R39" s="248"/>
      <c r="S39" s="286"/>
      <c r="T39" s="248"/>
      <c r="U39" s="286"/>
      <c r="V39" s="248"/>
      <c r="W39" s="286"/>
      <c r="X39" s="248"/>
      <c r="Y39" s="286"/>
      <c r="Z39" s="173">
        <f t="shared" si="0"/>
        <v>0</v>
      </c>
      <c r="AA39" s="173">
        <f t="shared" si="0"/>
        <v>0</v>
      </c>
      <c r="AB39" s="173">
        <f t="shared" si="1"/>
        <v>0</v>
      </c>
    </row>
    <row r="40" spans="1:28" s="45" customFormat="1" ht="24.95" customHeight="1" x14ac:dyDescent="0.15">
      <c r="A40" s="299" t="s">
        <v>69</v>
      </c>
      <c r="B40" s="248"/>
      <c r="C40" s="286"/>
      <c r="D40" s="248"/>
      <c r="E40" s="286"/>
      <c r="F40" s="248"/>
      <c r="G40" s="286"/>
      <c r="H40" s="248"/>
      <c r="I40" s="286"/>
      <c r="J40" s="248"/>
      <c r="K40" s="286"/>
      <c r="L40" s="248"/>
      <c r="M40" s="286"/>
      <c r="N40" s="248"/>
      <c r="O40" s="286"/>
      <c r="P40" s="248"/>
      <c r="Q40" s="286"/>
      <c r="R40" s="248"/>
      <c r="S40" s="286"/>
      <c r="T40" s="248"/>
      <c r="U40" s="286"/>
      <c r="V40" s="248"/>
      <c r="W40" s="286"/>
      <c r="X40" s="248"/>
      <c r="Y40" s="286"/>
      <c r="Z40" s="173">
        <f t="shared" si="0"/>
        <v>0</v>
      </c>
      <c r="AA40" s="173">
        <f t="shared" si="0"/>
        <v>0</v>
      </c>
      <c r="AB40" s="173">
        <f t="shared" si="1"/>
        <v>0</v>
      </c>
    </row>
    <row r="41" spans="1:28" s="45" customFormat="1" ht="24.95" customHeight="1" x14ac:dyDescent="0.15">
      <c r="A41" s="299" t="s">
        <v>70</v>
      </c>
      <c r="B41" s="248"/>
      <c r="C41" s="286"/>
      <c r="D41" s="248"/>
      <c r="E41" s="286"/>
      <c r="F41" s="248"/>
      <c r="G41" s="286"/>
      <c r="H41" s="248"/>
      <c r="I41" s="286"/>
      <c r="J41" s="248"/>
      <c r="K41" s="286"/>
      <c r="L41" s="248"/>
      <c r="M41" s="286"/>
      <c r="N41" s="248"/>
      <c r="O41" s="286"/>
      <c r="P41" s="248"/>
      <c r="Q41" s="286"/>
      <c r="R41" s="248"/>
      <c r="S41" s="286"/>
      <c r="T41" s="248"/>
      <c r="U41" s="286"/>
      <c r="V41" s="248"/>
      <c r="W41" s="286"/>
      <c r="X41" s="248"/>
      <c r="Y41" s="286"/>
      <c r="Z41" s="173">
        <f t="shared" si="0"/>
        <v>0</v>
      </c>
      <c r="AA41" s="173">
        <f t="shared" si="0"/>
        <v>0</v>
      </c>
      <c r="AB41" s="173">
        <f t="shared" si="1"/>
        <v>0</v>
      </c>
    </row>
    <row r="42" spans="1:28" s="45" customFormat="1" ht="24.95" customHeight="1" x14ac:dyDescent="0.15">
      <c r="A42" s="299" t="s">
        <v>71</v>
      </c>
      <c r="B42" s="248"/>
      <c r="C42" s="286"/>
      <c r="D42" s="248"/>
      <c r="E42" s="286"/>
      <c r="F42" s="248"/>
      <c r="G42" s="286"/>
      <c r="H42" s="248"/>
      <c r="I42" s="286"/>
      <c r="J42" s="248"/>
      <c r="K42" s="286"/>
      <c r="L42" s="248"/>
      <c r="M42" s="286"/>
      <c r="N42" s="248"/>
      <c r="O42" s="286"/>
      <c r="P42" s="248"/>
      <c r="Q42" s="286"/>
      <c r="R42" s="248"/>
      <c r="S42" s="286"/>
      <c r="T42" s="248"/>
      <c r="U42" s="286"/>
      <c r="V42" s="248"/>
      <c r="W42" s="286"/>
      <c r="X42" s="248"/>
      <c r="Y42" s="286"/>
      <c r="Z42" s="173">
        <f t="shared" si="0"/>
        <v>0</v>
      </c>
      <c r="AA42" s="173">
        <f t="shared" si="0"/>
        <v>0</v>
      </c>
      <c r="AB42" s="173">
        <f t="shared" si="1"/>
        <v>0</v>
      </c>
    </row>
    <row r="43" spans="1:28" s="45" customFormat="1" ht="24.95" customHeight="1" x14ac:dyDescent="0.15">
      <c r="A43" s="299" t="s">
        <v>72</v>
      </c>
      <c r="B43" s="248"/>
      <c r="C43" s="286"/>
      <c r="D43" s="248"/>
      <c r="E43" s="286"/>
      <c r="F43" s="248"/>
      <c r="G43" s="286"/>
      <c r="H43" s="248"/>
      <c r="I43" s="286"/>
      <c r="J43" s="248"/>
      <c r="K43" s="286"/>
      <c r="L43" s="248"/>
      <c r="M43" s="286"/>
      <c r="N43" s="248"/>
      <c r="O43" s="286"/>
      <c r="P43" s="248"/>
      <c r="Q43" s="286"/>
      <c r="R43" s="248"/>
      <c r="S43" s="286"/>
      <c r="T43" s="248"/>
      <c r="U43" s="286"/>
      <c r="V43" s="248"/>
      <c r="W43" s="286"/>
      <c r="X43" s="248"/>
      <c r="Y43" s="286"/>
      <c r="Z43" s="173">
        <f t="shared" si="0"/>
        <v>0</v>
      </c>
      <c r="AA43" s="173">
        <f t="shared" si="0"/>
        <v>0</v>
      </c>
      <c r="AB43" s="173">
        <f t="shared" si="1"/>
        <v>0</v>
      </c>
    </row>
    <row r="44" spans="1:28" s="45" customFormat="1" ht="24.95" customHeight="1" x14ac:dyDescent="0.15">
      <c r="A44" s="299" t="s">
        <v>73</v>
      </c>
      <c r="B44" s="248"/>
      <c r="C44" s="286"/>
      <c r="D44" s="248"/>
      <c r="E44" s="286"/>
      <c r="F44" s="248"/>
      <c r="G44" s="286"/>
      <c r="H44" s="248"/>
      <c r="I44" s="286"/>
      <c r="J44" s="248"/>
      <c r="K44" s="286"/>
      <c r="L44" s="248"/>
      <c r="M44" s="286"/>
      <c r="N44" s="248"/>
      <c r="O44" s="286"/>
      <c r="P44" s="248"/>
      <c r="Q44" s="286"/>
      <c r="R44" s="248"/>
      <c r="S44" s="286"/>
      <c r="T44" s="248"/>
      <c r="U44" s="286"/>
      <c r="V44" s="248"/>
      <c r="W44" s="286"/>
      <c r="X44" s="248"/>
      <c r="Y44" s="286"/>
      <c r="Z44" s="173">
        <f t="shared" si="0"/>
        <v>0</v>
      </c>
      <c r="AA44" s="173">
        <f t="shared" si="0"/>
        <v>0</v>
      </c>
      <c r="AB44" s="173">
        <f t="shared" si="1"/>
        <v>0</v>
      </c>
    </row>
    <row r="45" spans="1:28" s="45" customFormat="1" ht="24.95" customHeight="1" x14ac:dyDescent="0.15">
      <c r="A45" s="299" t="s">
        <v>418</v>
      </c>
      <c r="B45" s="248"/>
      <c r="C45" s="286"/>
      <c r="D45" s="248"/>
      <c r="E45" s="286"/>
      <c r="F45" s="248"/>
      <c r="G45" s="286"/>
      <c r="H45" s="248"/>
      <c r="I45" s="286"/>
      <c r="J45" s="248"/>
      <c r="K45" s="286"/>
      <c r="L45" s="248"/>
      <c r="M45" s="286"/>
      <c r="N45" s="248"/>
      <c r="O45" s="286"/>
      <c r="P45" s="248"/>
      <c r="Q45" s="286"/>
      <c r="R45" s="248"/>
      <c r="S45" s="286"/>
      <c r="T45" s="248"/>
      <c r="U45" s="286"/>
      <c r="V45" s="248"/>
      <c r="W45" s="286"/>
      <c r="X45" s="248"/>
      <c r="Y45" s="286"/>
      <c r="Z45" s="173">
        <f t="shared" si="0"/>
        <v>0</v>
      </c>
      <c r="AA45" s="173">
        <f t="shared" si="0"/>
        <v>0</v>
      </c>
      <c r="AB45" s="173">
        <f t="shared" si="1"/>
        <v>0</v>
      </c>
    </row>
    <row r="46" spans="1:28" s="45" customFormat="1" ht="24.95" customHeight="1" x14ac:dyDescent="0.15">
      <c r="A46" s="299" t="s">
        <v>74</v>
      </c>
      <c r="B46" s="248"/>
      <c r="C46" s="286"/>
      <c r="D46" s="248"/>
      <c r="E46" s="286"/>
      <c r="F46" s="248"/>
      <c r="G46" s="286"/>
      <c r="H46" s="248"/>
      <c r="I46" s="286"/>
      <c r="J46" s="248"/>
      <c r="K46" s="286"/>
      <c r="L46" s="248"/>
      <c r="M46" s="286"/>
      <c r="N46" s="248"/>
      <c r="O46" s="286"/>
      <c r="P46" s="248"/>
      <c r="Q46" s="286"/>
      <c r="R46" s="248"/>
      <c r="S46" s="286"/>
      <c r="T46" s="248"/>
      <c r="U46" s="286"/>
      <c r="V46" s="248"/>
      <c r="W46" s="286"/>
      <c r="X46" s="248"/>
      <c r="Y46" s="286"/>
      <c r="Z46" s="173">
        <f t="shared" si="0"/>
        <v>0</v>
      </c>
      <c r="AA46" s="173">
        <f t="shared" si="0"/>
        <v>0</v>
      </c>
      <c r="AB46" s="173">
        <f t="shared" si="1"/>
        <v>0</v>
      </c>
    </row>
    <row r="47" spans="1:28" s="45" customFormat="1" ht="24.95" customHeight="1" x14ac:dyDescent="0.15">
      <c r="A47" s="299" t="s">
        <v>75</v>
      </c>
      <c r="B47" s="247"/>
      <c r="C47" s="287"/>
      <c r="D47" s="247"/>
      <c r="E47" s="287"/>
      <c r="F47" s="247"/>
      <c r="G47" s="287"/>
      <c r="H47" s="247"/>
      <c r="I47" s="287"/>
      <c r="J47" s="247"/>
      <c r="K47" s="287"/>
      <c r="L47" s="247"/>
      <c r="M47" s="287"/>
      <c r="N47" s="247"/>
      <c r="O47" s="287"/>
      <c r="P47" s="247"/>
      <c r="Q47" s="287"/>
      <c r="R47" s="247"/>
      <c r="S47" s="287"/>
      <c r="T47" s="247"/>
      <c r="U47" s="287"/>
      <c r="V47" s="247"/>
      <c r="W47" s="287"/>
      <c r="X47" s="247"/>
      <c r="Y47" s="287"/>
      <c r="Z47" s="172">
        <f t="shared" si="0"/>
        <v>0</v>
      </c>
      <c r="AA47" s="172">
        <f t="shared" si="0"/>
        <v>0</v>
      </c>
      <c r="AB47" s="172">
        <f t="shared" si="1"/>
        <v>0</v>
      </c>
    </row>
    <row r="48" spans="1:28" s="45" customFormat="1" ht="15" customHeight="1" x14ac:dyDescent="0.15">
      <c r="A48" s="56" t="s">
        <v>76</v>
      </c>
      <c r="B48" s="174">
        <f t="shared" ref="B48:AA48" si="2">SUM(B4:B47)</f>
        <v>0</v>
      </c>
      <c r="C48" s="174">
        <f t="shared" si="2"/>
        <v>0</v>
      </c>
      <c r="D48" s="174">
        <f t="shared" si="2"/>
        <v>0</v>
      </c>
      <c r="E48" s="174">
        <f t="shared" si="2"/>
        <v>0</v>
      </c>
      <c r="F48" s="174">
        <f t="shared" si="2"/>
        <v>0</v>
      </c>
      <c r="G48" s="174">
        <f t="shared" si="2"/>
        <v>0</v>
      </c>
      <c r="H48" s="174">
        <f t="shared" si="2"/>
        <v>0</v>
      </c>
      <c r="I48" s="174">
        <f t="shared" si="2"/>
        <v>0</v>
      </c>
      <c r="J48" s="174">
        <f t="shared" si="2"/>
        <v>0</v>
      </c>
      <c r="K48" s="174">
        <f t="shared" si="2"/>
        <v>0</v>
      </c>
      <c r="L48" s="174">
        <f t="shared" si="2"/>
        <v>0</v>
      </c>
      <c r="M48" s="174">
        <f t="shared" si="2"/>
        <v>1</v>
      </c>
      <c r="N48" s="174">
        <f t="shared" si="2"/>
        <v>0</v>
      </c>
      <c r="O48" s="174">
        <f t="shared" si="2"/>
        <v>0</v>
      </c>
      <c r="P48" s="174">
        <f t="shared" si="2"/>
        <v>0</v>
      </c>
      <c r="Q48" s="174">
        <f t="shared" si="2"/>
        <v>0</v>
      </c>
      <c r="R48" s="174">
        <f t="shared" si="2"/>
        <v>0</v>
      </c>
      <c r="S48" s="174">
        <f t="shared" si="2"/>
        <v>1</v>
      </c>
      <c r="T48" s="174">
        <f t="shared" si="2"/>
        <v>1</v>
      </c>
      <c r="U48" s="174">
        <f t="shared" si="2"/>
        <v>3</v>
      </c>
      <c r="V48" s="174">
        <f t="shared" si="2"/>
        <v>0</v>
      </c>
      <c r="W48" s="174">
        <f t="shared" si="2"/>
        <v>2</v>
      </c>
      <c r="X48" s="174">
        <f t="shared" si="2"/>
        <v>0</v>
      </c>
      <c r="Y48" s="174">
        <f t="shared" si="2"/>
        <v>0</v>
      </c>
      <c r="Z48" s="174">
        <f t="shared" si="2"/>
        <v>1</v>
      </c>
      <c r="AA48" s="174">
        <f t="shared" si="2"/>
        <v>7</v>
      </c>
      <c r="AB48" s="174">
        <f>Z48+AA48</f>
        <v>8</v>
      </c>
    </row>
    <row r="49" spans="1:28" s="45" customFormat="1" ht="9.9499999999999993" customHeight="1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57"/>
      <c r="AB49" s="57"/>
    </row>
    <row r="50" spans="1:28" s="45" customFormat="1" ht="19.5" customHeight="1" x14ac:dyDescent="0.15">
      <c r="A50" s="448" t="s">
        <v>77</v>
      </c>
      <c r="B50" s="448" t="s">
        <v>137</v>
      </c>
      <c r="C50" s="448"/>
      <c r="D50" s="448" t="s">
        <v>125</v>
      </c>
      <c r="E50" s="448"/>
      <c r="F50" s="448" t="s">
        <v>126</v>
      </c>
      <c r="G50" s="448"/>
      <c r="H50" s="448" t="s">
        <v>127</v>
      </c>
      <c r="I50" s="448"/>
      <c r="J50" s="448" t="s">
        <v>128</v>
      </c>
      <c r="K50" s="448"/>
      <c r="L50" s="448" t="s">
        <v>129</v>
      </c>
      <c r="M50" s="448"/>
      <c r="N50" s="448" t="s">
        <v>130</v>
      </c>
      <c r="O50" s="448"/>
      <c r="P50" s="448" t="s">
        <v>131</v>
      </c>
      <c r="Q50" s="448"/>
      <c r="R50" s="448" t="s">
        <v>132</v>
      </c>
      <c r="S50" s="448"/>
      <c r="T50" s="448" t="s">
        <v>133</v>
      </c>
      <c r="U50" s="448"/>
      <c r="V50" s="448" t="s">
        <v>134</v>
      </c>
      <c r="W50" s="448"/>
      <c r="X50" s="448" t="s">
        <v>95</v>
      </c>
      <c r="Y50" s="448"/>
      <c r="Z50" s="448" t="s">
        <v>40</v>
      </c>
      <c r="AA50" s="448"/>
      <c r="AB50" s="448" t="s">
        <v>76</v>
      </c>
    </row>
    <row r="51" spans="1:28" s="45" customFormat="1" ht="15" customHeight="1" x14ac:dyDescent="0.15">
      <c r="A51" s="448"/>
      <c r="B51" s="56" t="s">
        <v>41</v>
      </c>
      <c r="C51" s="56" t="s">
        <v>42</v>
      </c>
      <c r="D51" s="56" t="s">
        <v>135</v>
      </c>
      <c r="E51" s="56" t="s">
        <v>42</v>
      </c>
      <c r="F51" s="56" t="s">
        <v>41</v>
      </c>
      <c r="G51" s="56" t="s">
        <v>42</v>
      </c>
      <c r="H51" s="56" t="s">
        <v>41</v>
      </c>
      <c r="I51" s="56" t="s">
        <v>42</v>
      </c>
      <c r="J51" s="56" t="s">
        <v>41</v>
      </c>
      <c r="K51" s="56" t="s">
        <v>42</v>
      </c>
      <c r="L51" s="56" t="s">
        <v>41</v>
      </c>
      <c r="M51" s="56" t="s">
        <v>42</v>
      </c>
      <c r="N51" s="56" t="s">
        <v>41</v>
      </c>
      <c r="O51" s="56" t="s">
        <v>42</v>
      </c>
      <c r="P51" s="56" t="s">
        <v>41</v>
      </c>
      <c r="Q51" s="56" t="s">
        <v>42</v>
      </c>
      <c r="R51" s="56" t="s">
        <v>41</v>
      </c>
      <c r="S51" s="56" t="s">
        <v>42</v>
      </c>
      <c r="T51" s="56" t="s">
        <v>135</v>
      </c>
      <c r="U51" s="56" t="s">
        <v>42</v>
      </c>
      <c r="V51" s="56" t="s">
        <v>41</v>
      </c>
      <c r="W51" s="56" t="s">
        <v>136</v>
      </c>
      <c r="X51" s="56" t="s">
        <v>41</v>
      </c>
      <c r="Y51" s="56" t="s">
        <v>42</v>
      </c>
      <c r="Z51" s="56" t="s">
        <v>41</v>
      </c>
      <c r="AA51" s="56" t="s">
        <v>42</v>
      </c>
      <c r="AB51" s="448"/>
    </row>
    <row r="52" spans="1:28" s="45" customFormat="1" ht="24.95" customHeight="1" x14ac:dyDescent="0.15">
      <c r="A52" s="166" t="s">
        <v>78</v>
      </c>
      <c r="B52" s="246"/>
      <c r="C52" s="285"/>
      <c r="D52" s="246"/>
      <c r="E52" s="285"/>
      <c r="F52" s="246"/>
      <c r="G52" s="285"/>
      <c r="H52" s="246"/>
      <c r="I52" s="285"/>
      <c r="J52" s="246"/>
      <c r="K52" s="285"/>
      <c r="L52" s="246"/>
      <c r="M52" s="285"/>
      <c r="N52" s="246"/>
      <c r="O52" s="285"/>
      <c r="P52" s="246"/>
      <c r="Q52" s="285"/>
      <c r="R52" s="246"/>
      <c r="S52" s="285"/>
      <c r="T52" s="246"/>
      <c r="U52" s="285"/>
      <c r="V52" s="246"/>
      <c r="W52" s="285"/>
      <c r="X52" s="246"/>
      <c r="Y52" s="285"/>
      <c r="Z52" s="171">
        <f>B52+D52+F52+H52+J52+L52+N52+P52+R52+T52+V52+X52</f>
        <v>0</v>
      </c>
      <c r="AA52" s="171">
        <f>C52+E52+G52+I52+K52+M52+O52+Q52+S52+U52+W52+Y52</f>
        <v>0</v>
      </c>
      <c r="AB52" s="171">
        <f>Z52+AA52</f>
        <v>0</v>
      </c>
    </row>
    <row r="53" spans="1:28" s="45" customFormat="1" ht="24.95" customHeight="1" x14ac:dyDescent="0.15">
      <c r="A53" s="167" t="s">
        <v>79</v>
      </c>
      <c r="B53" s="247"/>
      <c r="C53" s="287"/>
      <c r="D53" s="247"/>
      <c r="E53" s="287"/>
      <c r="F53" s="247"/>
      <c r="G53" s="287"/>
      <c r="H53" s="247"/>
      <c r="I53" s="287"/>
      <c r="J53" s="247"/>
      <c r="K53" s="287"/>
      <c r="L53" s="247"/>
      <c r="M53" s="287"/>
      <c r="N53" s="247"/>
      <c r="O53" s="287"/>
      <c r="P53" s="247"/>
      <c r="Q53" s="287"/>
      <c r="R53" s="247"/>
      <c r="S53" s="287"/>
      <c r="T53" s="247"/>
      <c r="U53" s="287"/>
      <c r="V53" s="247"/>
      <c r="W53" s="287"/>
      <c r="X53" s="247"/>
      <c r="Y53" s="287"/>
      <c r="Z53" s="172">
        <f>B53+D53+F53+H53+J53+L53+N53+P53+R53+T53+V53+X53</f>
        <v>0</v>
      </c>
      <c r="AA53" s="172">
        <f>C53+E53+G53+I53+K53+M53+O53+Q53+S53+U53+W53+Y53</f>
        <v>0</v>
      </c>
      <c r="AB53" s="172">
        <f>Z53+AA53</f>
        <v>0</v>
      </c>
    </row>
    <row r="54" spans="1:28" s="45" customFormat="1" ht="15" customHeight="1" x14ac:dyDescent="0.15">
      <c r="A54" s="56" t="s">
        <v>76</v>
      </c>
      <c r="B54" s="174">
        <f t="shared" ref="B54:Z54" si="3">SUM(B52:B53)</f>
        <v>0</v>
      </c>
      <c r="C54" s="174">
        <f t="shared" si="3"/>
        <v>0</v>
      </c>
      <c r="D54" s="174">
        <f t="shared" si="3"/>
        <v>0</v>
      </c>
      <c r="E54" s="174">
        <f t="shared" si="3"/>
        <v>0</v>
      </c>
      <c r="F54" s="174">
        <f t="shared" si="3"/>
        <v>0</v>
      </c>
      <c r="G54" s="174">
        <f t="shared" si="3"/>
        <v>0</v>
      </c>
      <c r="H54" s="174">
        <f t="shared" si="3"/>
        <v>0</v>
      </c>
      <c r="I54" s="174">
        <f t="shared" si="3"/>
        <v>0</v>
      </c>
      <c r="J54" s="174">
        <f t="shared" si="3"/>
        <v>0</v>
      </c>
      <c r="K54" s="174">
        <f t="shared" si="3"/>
        <v>0</v>
      </c>
      <c r="L54" s="174">
        <f t="shared" si="3"/>
        <v>0</v>
      </c>
      <c r="M54" s="174">
        <f t="shared" si="3"/>
        <v>0</v>
      </c>
      <c r="N54" s="174">
        <f t="shared" si="3"/>
        <v>0</v>
      </c>
      <c r="O54" s="174">
        <f t="shared" si="3"/>
        <v>0</v>
      </c>
      <c r="P54" s="174">
        <f t="shared" si="3"/>
        <v>0</v>
      </c>
      <c r="Q54" s="174">
        <f t="shared" si="3"/>
        <v>0</v>
      </c>
      <c r="R54" s="174">
        <f t="shared" si="3"/>
        <v>0</v>
      </c>
      <c r="S54" s="174">
        <f t="shared" si="3"/>
        <v>0</v>
      </c>
      <c r="T54" s="174">
        <f t="shared" si="3"/>
        <v>0</v>
      </c>
      <c r="U54" s="174">
        <f t="shared" si="3"/>
        <v>0</v>
      </c>
      <c r="V54" s="174">
        <f t="shared" si="3"/>
        <v>0</v>
      </c>
      <c r="W54" s="174">
        <f t="shared" si="3"/>
        <v>0</v>
      </c>
      <c r="X54" s="174">
        <f t="shared" si="3"/>
        <v>0</v>
      </c>
      <c r="Y54" s="174">
        <f t="shared" si="3"/>
        <v>0</v>
      </c>
      <c r="Z54" s="174">
        <f t="shared" si="3"/>
        <v>0</v>
      </c>
      <c r="AA54" s="174">
        <f>SUM(AA52:AA53)</f>
        <v>0</v>
      </c>
      <c r="AB54" s="174">
        <f>Z54+AA54</f>
        <v>0</v>
      </c>
    </row>
    <row r="55" spans="1:28" s="45" customFormat="1" ht="9.9499999999999993" customHeight="1" x14ac:dyDescent="0.15"/>
    <row r="56" spans="1:28" s="50" customFormat="1" ht="13.35" customHeight="1" x14ac:dyDescent="0.3">
      <c r="A56" s="49" t="s">
        <v>80</v>
      </c>
    </row>
    <row r="57" spans="1:28" s="50" customFormat="1" ht="13.35" customHeight="1" x14ac:dyDescent="0.3">
      <c r="A57" s="306" t="s">
        <v>138</v>
      </c>
    </row>
    <row r="58" spans="1:28" s="50" customFormat="1" ht="13.35" customHeight="1" x14ac:dyDescent="0.3">
      <c r="A58" s="51" t="s">
        <v>534</v>
      </c>
      <c r="B58" s="51"/>
      <c r="C58" s="51"/>
      <c r="D58" s="51"/>
      <c r="E58" s="51"/>
      <c r="F58" s="51"/>
      <c r="G58" s="51"/>
    </row>
    <row r="59" spans="1:28" s="50" customFormat="1" ht="13.35" customHeight="1" x14ac:dyDescent="0.3">
      <c r="A59" s="51" t="s">
        <v>81</v>
      </c>
    </row>
    <row r="60" spans="1:28" s="50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28" customFormat="1" ht="14.25" customHeight="1" x14ac:dyDescent="0.3">
      <c r="A61" s="134" t="s">
        <v>506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8" x14ac:dyDescent="0.3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AB62" s="45"/>
    </row>
    <row r="63" spans="1:28" x14ac:dyDescent="0.3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AB63" s="45"/>
    </row>
  </sheetData>
  <sheetProtection algorithmName="SHA-512" hashValue="rUxbHfCtq2wtzUMqI/rQc+n0j5jIc/khyDscBFLExKWzAQvU3hGiuACgSOLaXlcnbRn3+6LeSQqXDMNp3/iyMw==" saltValue="gVIo3516I0koyyziqqkMlQ==" spinCount="100000" sheet="1" selectLockedCells="1"/>
  <mergeCells count="32"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32</vt:i4>
      </vt:variant>
      <vt:variant>
        <vt:lpstr>Intervalos com Nome</vt:lpstr>
      </vt:variant>
      <vt:variant>
        <vt:i4>6</vt:i4>
      </vt:variant>
    </vt:vector>
  </HeadingPairs>
  <TitlesOfParts>
    <vt:vector size="38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Couceiro</dc:creator>
  <cp:lastModifiedBy>Sara Filipa Dos Santos Lourenço</cp:lastModifiedBy>
  <cp:lastPrinted>2013-01-29T11:41:20Z</cp:lastPrinted>
  <dcterms:created xsi:type="dcterms:W3CDTF">2012-02-27T12:23:18Z</dcterms:created>
  <dcterms:modified xsi:type="dcterms:W3CDTF">2023-04-03T10:47:54Z</dcterms:modified>
</cp:coreProperties>
</file>